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55" firstSheet="21" activeTab="25"/>
  </bookViews>
  <sheets>
    <sheet name="附表1-1" sheetId="1" r:id="rId1"/>
    <sheet name="附表1-2" sheetId="2" r:id="rId2"/>
    <sheet name="附表1-3" sheetId="3" r:id="rId3"/>
    <sheet name="附表1-4" sheetId="4" r:id="rId4"/>
    <sheet name="附表1-5" sheetId="5" r:id="rId5"/>
    <sheet name="附表1-6" sheetId="6" r:id="rId6"/>
    <sheet name="附表1-7" sheetId="7" r:id="rId7"/>
    <sheet name="附表1-8" sheetId="8" r:id="rId8"/>
    <sheet name="附表1-9" sheetId="9" r:id="rId9"/>
    <sheet name="附表1-10" sheetId="10" r:id="rId10"/>
    <sheet name="附表1-11" sheetId="11" r:id="rId11"/>
    <sheet name="附表1-12" sheetId="12" r:id="rId12"/>
    <sheet name="附表1-13" sheetId="13" r:id="rId13"/>
    <sheet name="附表1-14" sheetId="14" r:id="rId14"/>
    <sheet name="附表1-15" sheetId="15" r:id="rId15"/>
    <sheet name="附表1-16" sheetId="16" r:id="rId16"/>
    <sheet name="附表1-17" sheetId="17" r:id="rId17"/>
    <sheet name="附表1-18" sheetId="18" r:id="rId18"/>
    <sheet name="附表1-20地方政府债务限额及余额预算情况表" sheetId="19" r:id="rId19"/>
    <sheet name="附表1-21地方政府一般债务余额情况表" sheetId="20" r:id="rId20"/>
    <sheet name="附表1-22地方政府专项债务余额情况表" sheetId="21" r:id="rId21"/>
    <sheet name="附表1-23地方政府债券发行及还本付息情况表" sheetId="22" r:id="rId22"/>
    <sheet name="附表1-24地方政府债务限额提前下达情况表" sheetId="23" r:id="rId23"/>
    <sheet name="附表1-25地方政府债务限额调整情况表" sheetId="24" r:id="rId24"/>
    <sheet name="附表1-26地方政府新增债务限额资金安排表" sheetId="25" r:id="rId25"/>
    <sheet name="附表1-27地方政府再融资债券分月发行安排表" sheetId="26" r:id="rId26"/>
    <sheet name="Sheet2" sheetId="27" r:id="rId27"/>
    <sheet name="Sheet3" sheetId="28" r:id="rId28"/>
  </sheets>
  <externalReferences>
    <externalReference r:id="rId31"/>
    <externalReference r:id="rId32"/>
  </externalReferences>
  <definedNames>
    <definedName name="_a999923423">#REF!</definedName>
    <definedName name="_a9999323">#REF!</definedName>
    <definedName name="_a999942323">#REF!</definedName>
    <definedName name="_a9999548">#REF!</definedName>
    <definedName name="_a9999555">#REF!</definedName>
    <definedName name="_a99996544">#REF!</definedName>
    <definedName name="_a99999" localSheetId="11">#REF!</definedName>
    <definedName name="_a99999" localSheetId="13">#REF!</definedName>
    <definedName name="_a99999" localSheetId="16">#REF!</definedName>
    <definedName name="_a99999" localSheetId="17">#REF!</definedName>
    <definedName name="_a99999" localSheetId="4">#REF!</definedName>
    <definedName name="_a99999" localSheetId="5">#REF!</definedName>
    <definedName name="_a99999" localSheetId="6">#REF!</definedName>
    <definedName name="_a99999" localSheetId="8">#REF!</definedName>
    <definedName name="_a99999">#REF!</definedName>
    <definedName name="_a999991" localSheetId="17">#REF!</definedName>
    <definedName name="_a999991" localSheetId="4">#REF!</definedName>
    <definedName name="_a999991" localSheetId="5">#REF!</definedName>
    <definedName name="_a999991">#REF!</definedName>
    <definedName name="_a999991145">#REF!</definedName>
    <definedName name="_a99999222" localSheetId="5">#REF!</definedName>
    <definedName name="_a99999222">#REF!</definedName>
    <definedName name="_a99999234234">#REF!</definedName>
    <definedName name="_a999995" localSheetId="4">#REF!</definedName>
    <definedName name="_a999995" localSheetId="5">#REF!</definedName>
    <definedName name="_a999995">#REF!</definedName>
    <definedName name="_a999996" localSheetId="4">#REF!</definedName>
    <definedName name="_a999996" localSheetId="5">#REF!</definedName>
    <definedName name="_a999996">#REF!</definedName>
    <definedName name="_a999999999">#REF!</definedName>
    <definedName name="_Order1" hidden="1">255</definedName>
    <definedName name="_Order2" hidden="1">255</definedName>
    <definedName name="_xlfn.SUMIFS" hidden="1">#NAME?</definedName>
    <definedName name="_xlnm.Print_Area" localSheetId="0">'附表1-1'!$A$1:$B$11</definedName>
    <definedName name="_xlnm.Print_Area" localSheetId="13">'附表1-14'!$A:$C</definedName>
    <definedName name="_xlnm.Print_Area" localSheetId="17">'附表1-18'!$A:$C</definedName>
    <definedName name="_xlnm.Print_Area" localSheetId="2">'附表1-3'!$A:$C</definedName>
    <definedName name="_xlnm.Print_Area" localSheetId="4">'附表1-5'!$A:$D</definedName>
    <definedName name="_xlnm.Print_Area" localSheetId="5">'附表1-6'!$A$1:$B$8</definedName>
    <definedName name="_xlnm.Print_Area" localSheetId="8">'附表1-9'!$A:$C</definedName>
    <definedName name="_xlnm.Print_Titles" localSheetId="11">'附表1-12'!$4:$4</definedName>
    <definedName name="_xlnm.Print_Titles" localSheetId="13">'附表1-14'!$4:$4</definedName>
    <definedName name="_xlnm.Print_Titles" localSheetId="16">'附表1-17'!$4:$4</definedName>
    <definedName name="_xlnm.Print_Titles" localSheetId="17">'附表1-18'!$4:$4</definedName>
    <definedName name="_xlnm.Print_Titles" localSheetId="2">'附表1-3'!$2:$4</definedName>
    <definedName name="_xlnm.Print_Titles" localSheetId="3">'附表1-4'!$4:$4</definedName>
    <definedName name="_xlnm.Print_Titles" localSheetId="4">'附表1-5'!$4:$4</definedName>
    <definedName name="_xlnm.Print_Titles" localSheetId="6">'附表1-7'!$4:$4</definedName>
    <definedName name="_xlnm.Print_Titles" localSheetId="8">'附表1-9'!$4:$4</definedName>
    <definedName name="wrn.月报打印." localSheetId="0" hidden="1">{#N/A,#N/A,FALSE,"p9";#N/A,#N/A,FALSE,"p1";#N/A,#N/A,FALSE,"p2";#N/A,#N/A,FALSE,"p3";#N/A,#N/A,FALSE,"p4";#N/A,#N/A,FALSE,"p5";#N/A,#N/A,FALSE,"p6";#N/A,#N/A,FALSE,"p7";#N/A,#N/A,FALSE,"p8"}</definedName>
    <definedName name="wrn.月报打印." localSheetId="2" hidden="1">{#N/A,#N/A,FALSE,"p9";#N/A,#N/A,FALSE,"p1";#N/A,#N/A,FALSE,"p2";#N/A,#N/A,FALSE,"p3";#N/A,#N/A,FALSE,"p4";#N/A,#N/A,FALSE,"p5";#N/A,#N/A,FALSE,"p6";#N/A,#N/A,FALSE,"p7";#N/A,#N/A,FALSE,"p8"}</definedName>
    <definedName name="wrn.月报打印." localSheetId="5" hidden="1">{#N/A,#N/A,FALSE,"p9";#N/A,#N/A,FALSE,"p1";#N/A,#N/A,FALSE,"p2";#N/A,#N/A,FALSE,"p3";#N/A,#N/A,FALSE,"p4";#N/A,#N/A,FALSE,"p5";#N/A,#N/A,FALSE,"p6";#N/A,#N/A,FALSE,"p7";#N/A,#N/A,FALSE,"p8"}</definedName>
    <definedName name="wrn.月报打印." localSheetId="6" hidden="1">{#N/A,#N/A,FALSE,"p9";#N/A,#N/A,FALSE,"p1";#N/A,#N/A,FALSE,"p2";#N/A,#N/A,FALSE,"p3";#N/A,#N/A,FALSE,"p4";#N/A,#N/A,FALSE,"p5";#N/A,#N/A,FALSE,"p6";#N/A,#N/A,FALSE,"p7";#N/A,#N/A,FALSE,"p8"}</definedName>
    <definedName name="wrn.月报打印." localSheetId="7" hidden="1">{#N/A,#N/A,FALSE,"p9";#N/A,#N/A,FALSE,"p1";#N/A,#N/A,FALSE,"p2";#N/A,#N/A,FALSE,"p3";#N/A,#N/A,FALSE,"p4";#N/A,#N/A,FALSE,"p5";#N/A,#N/A,FALSE,"p6";#N/A,#N/A,FALSE,"p7";#N/A,#N/A,FALSE,"p8"}</definedName>
    <definedName name="wrn.月报打印." localSheetId="8" hidden="1">{#N/A,#N/A,FALSE,"p9";#N/A,#N/A,FALSE,"p1";#N/A,#N/A,FALSE,"p2";#N/A,#N/A,FALSE,"p3";#N/A,#N/A,FALSE,"p4";#N/A,#N/A,FALSE,"p5";#N/A,#N/A,FALSE,"p6";#N/A,#N/A,FALSE,"p7";#N/A,#N/A,FALSE,"p8"}</definedName>
    <definedName name="wrn.月报打印." hidden="1">{#N/A,#N/A,FALSE,"p9";#N/A,#N/A,FALSE,"p1";#N/A,#N/A,FALSE,"p2";#N/A,#N/A,FALSE,"p3";#N/A,#N/A,FALSE,"p4";#N/A,#N/A,FALSE,"p5";#N/A,#N/A,FALSE,"p6";#N/A,#N/A,FALSE,"p7";#N/A,#N/A,FALSE,"p8"}</definedName>
    <definedName name="地区名称" localSheetId="0">#REF!</definedName>
    <definedName name="地区名称" localSheetId="11">#REF!</definedName>
    <definedName name="地区名称" localSheetId="13">#REF!</definedName>
    <definedName name="地区名称" localSheetId="16">#REF!</definedName>
    <definedName name="地区名称" localSheetId="17">#REF!</definedName>
    <definedName name="地区名称" localSheetId="4">#REF!</definedName>
    <definedName name="地区名称" localSheetId="5">#REF!</definedName>
    <definedName name="地区名称" localSheetId="6">#REF!</definedName>
    <definedName name="地区名称" localSheetId="8">#REF!</definedName>
    <definedName name="地区名称">#REF!</definedName>
    <definedName name="地区名称1" localSheetId="13">#REF!</definedName>
    <definedName name="地区名称1" localSheetId="16">#REF!</definedName>
    <definedName name="地区名称1" localSheetId="17">#REF!</definedName>
    <definedName name="地区名称1" localSheetId="4">#REF!</definedName>
    <definedName name="地区名称1" localSheetId="5">#REF!</definedName>
    <definedName name="地区名称1">#REF!</definedName>
    <definedName name="地区名称10" localSheetId="4">#REF!</definedName>
    <definedName name="地区名称10" localSheetId="5">#REF!</definedName>
    <definedName name="地区名称10">#REF!</definedName>
    <definedName name="地区名称2" localSheetId="16">#REF!</definedName>
    <definedName name="地区名称2" localSheetId="17">#REF!</definedName>
    <definedName name="地区名称2" localSheetId="4">#REF!</definedName>
    <definedName name="地区名称2" localSheetId="5">#REF!</definedName>
    <definedName name="地区名称2">#REF!</definedName>
    <definedName name="地区名称3" localSheetId="17">#REF!</definedName>
    <definedName name="地区名称3" localSheetId="4">#REF!</definedName>
    <definedName name="地区名称3" localSheetId="5">#REF!</definedName>
    <definedName name="地区名称3">#REF!</definedName>
    <definedName name="地区名称32">#REF!</definedName>
    <definedName name="地区名称432">#REF!</definedName>
    <definedName name="地区名称444" localSheetId="5">#REF!</definedName>
    <definedName name="地区名称444">#REF!</definedName>
    <definedName name="地区名称45234">#REF!</definedName>
    <definedName name="地区名称5" localSheetId="4">#REF!</definedName>
    <definedName name="地区名称5" localSheetId="5">#REF!</definedName>
    <definedName name="地区名称5">#REF!</definedName>
    <definedName name="地区名称55" localSheetId="5">#REF!</definedName>
    <definedName name="地区名称55">#REF!</definedName>
    <definedName name="地区名称6" localSheetId="4">#REF!</definedName>
    <definedName name="地区名称6" localSheetId="5">#REF!</definedName>
    <definedName name="地区名称6">#REF!</definedName>
    <definedName name="地区名称7" localSheetId="4">#REF!</definedName>
    <definedName name="地区名称7" localSheetId="5">#REF!</definedName>
    <definedName name="地区名称7">#REF!</definedName>
    <definedName name="地区名称874">#REF!</definedName>
    <definedName name="地区名称9" localSheetId="4">#REF!</definedName>
    <definedName name="地区名称9" localSheetId="5">#REF!</definedName>
    <definedName name="地区名称9">#REF!</definedName>
    <definedName name="地区明确222" localSheetId="5">#REF!</definedName>
    <definedName name="地区明确222">#REF!</definedName>
    <definedName name="基金" localSheetId="0" hidden="1">{#N/A,#N/A,FALSE,"p9";#N/A,#N/A,FALSE,"p1";#N/A,#N/A,FALSE,"p2";#N/A,#N/A,FALSE,"p3";#N/A,#N/A,FALSE,"p4";#N/A,#N/A,FALSE,"p5";#N/A,#N/A,FALSE,"p6";#N/A,#N/A,FALSE,"p7";#N/A,#N/A,FALSE,"p8"}</definedName>
    <definedName name="基金" localSheetId="2" hidden="1">{#N/A,#N/A,FALSE,"p9";#N/A,#N/A,FALSE,"p1";#N/A,#N/A,FALSE,"p2";#N/A,#N/A,FALSE,"p3";#N/A,#N/A,FALSE,"p4";#N/A,#N/A,FALSE,"p5";#N/A,#N/A,FALSE,"p6";#N/A,#N/A,FALSE,"p7";#N/A,#N/A,FALSE,"p8"}</definedName>
    <definedName name="基金" localSheetId="5" hidden="1">{#N/A,#N/A,FALSE,"p9";#N/A,#N/A,FALSE,"p1";#N/A,#N/A,FALSE,"p2";#N/A,#N/A,FALSE,"p3";#N/A,#N/A,FALSE,"p4";#N/A,#N/A,FALSE,"p5";#N/A,#N/A,FALSE,"p6";#N/A,#N/A,FALSE,"p7";#N/A,#N/A,FALSE,"p8"}</definedName>
    <definedName name="基金" localSheetId="6" hidden="1">{#N/A,#N/A,FALSE,"p9";#N/A,#N/A,FALSE,"p1";#N/A,#N/A,FALSE,"p2";#N/A,#N/A,FALSE,"p3";#N/A,#N/A,FALSE,"p4";#N/A,#N/A,FALSE,"p5";#N/A,#N/A,FALSE,"p6";#N/A,#N/A,FALSE,"p7";#N/A,#N/A,FALSE,"p8"}</definedName>
    <definedName name="基金" localSheetId="7" hidden="1">{#N/A,#N/A,FALSE,"p9";#N/A,#N/A,FALSE,"p1";#N/A,#N/A,FALSE,"p2";#N/A,#N/A,FALSE,"p3";#N/A,#N/A,FALSE,"p4";#N/A,#N/A,FALSE,"p5";#N/A,#N/A,FALSE,"p6";#N/A,#N/A,FALSE,"p7";#N/A,#N/A,FALSE,"p8"}</definedName>
    <definedName name="基金" localSheetId="8" hidden="1">{#N/A,#N/A,FALSE,"p9";#N/A,#N/A,FALSE,"p1";#N/A,#N/A,FALSE,"p2";#N/A,#N/A,FALSE,"p3";#N/A,#N/A,FALSE,"p4";#N/A,#N/A,FALSE,"p5";#N/A,#N/A,FALSE,"p6";#N/A,#N/A,FALSE,"p7";#N/A,#N/A,FALSE,"p8"}</definedName>
    <definedName name="基金" hidden="1">{#N/A,#N/A,FALSE,"p9";#N/A,#N/A,FALSE,"p1";#N/A,#N/A,FALSE,"p2";#N/A,#N/A,FALSE,"p3";#N/A,#N/A,FALSE,"p4";#N/A,#N/A,FALSE,"p5";#N/A,#N/A,FALSE,"p6";#N/A,#N/A,FALSE,"p7";#N/A,#N/A,FALSE,"p8"}</definedName>
    <definedName name="计划1" localSheetId="0" hidden="1">{#N/A,#N/A,FALSE,"p9";#N/A,#N/A,FALSE,"p1";#N/A,#N/A,FALSE,"p2";#N/A,#N/A,FALSE,"p3";#N/A,#N/A,FALSE,"p4";#N/A,#N/A,FALSE,"p5";#N/A,#N/A,FALSE,"p6";#N/A,#N/A,FALSE,"p7";#N/A,#N/A,FALSE,"p8"}</definedName>
    <definedName name="计划1" localSheetId="2" hidden="1">{#N/A,#N/A,FALSE,"p9";#N/A,#N/A,FALSE,"p1";#N/A,#N/A,FALSE,"p2";#N/A,#N/A,FALSE,"p3";#N/A,#N/A,FALSE,"p4";#N/A,#N/A,FALSE,"p5";#N/A,#N/A,FALSE,"p6";#N/A,#N/A,FALSE,"p7";#N/A,#N/A,FALSE,"p8"}</definedName>
    <definedName name="计划1" localSheetId="5" hidden="1">{#N/A,#N/A,FALSE,"p9";#N/A,#N/A,FALSE,"p1";#N/A,#N/A,FALSE,"p2";#N/A,#N/A,FALSE,"p3";#N/A,#N/A,FALSE,"p4";#N/A,#N/A,FALSE,"p5";#N/A,#N/A,FALSE,"p6";#N/A,#N/A,FALSE,"p7";#N/A,#N/A,FALSE,"p8"}</definedName>
    <definedName name="计划1" localSheetId="6" hidden="1">{#N/A,#N/A,FALSE,"p9";#N/A,#N/A,FALSE,"p1";#N/A,#N/A,FALSE,"p2";#N/A,#N/A,FALSE,"p3";#N/A,#N/A,FALSE,"p4";#N/A,#N/A,FALSE,"p5";#N/A,#N/A,FALSE,"p6";#N/A,#N/A,FALSE,"p7";#N/A,#N/A,FALSE,"p8"}</definedName>
    <definedName name="计划1" localSheetId="7" hidden="1">{#N/A,#N/A,FALSE,"p9";#N/A,#N/A,FALSE,"p1";#N/A,#N/A,FALSE,"p2";#N/A,#N/A,FALSE,"p3";#N/A,#N/A,FALSE,"p4";#N/A,#N/A,FALSE,"p5";#N/A,#N/A,FALSE,"p6";#N/A,#N/A,FALSE,"p7";#N/A,#N/A,FALSE,"p8"}</definedName>
    <definedName name="计划1" localSheetId="8" hidden="1">{#N/A,#N/A,FALSE,"p9";#N/A,#N/A,FALSE,"p1";#N/A,#N/A,FALSE,"p2";#N/A,#N/A,FALSE,"p3";#N/A,#N/A,FALSE,"p4";#N/A,#N/A,FALSE,"p5";#N/A,#N/A,FALSE,"p6";#N/A,#N/A,FALSE,"p7";#N/A,#N/A,FALSE,"p8"}</definedName>
    <definedName name="计划1" hidden="1">{#N/A,#N/A,FALSE,"p9";#N/A,#N/A,FALSE,"p1";#N/A,#N/A,FALSE,"p2";#N/A,#N/A,FALSE,"p3";#N/A,#N/A,FALSE,"p4";#N/A,#N/A,FALSE,"p5";#N/A,#N/A,FALSE,"p6";#N/A,#N/A,FALSE,"p7";#N/A,#N/A,FALSE,"p8"}</definedName>
    <definedName name="计划2" localSheetId="2" hidden="1">{#N/A,#N/A,FALSE,"p9";#N/A,#N/A,FALSE,"p1";#N/A,#N/A,FALSE,"p2";#N/A,#N/A,FALSE,"p3";#N/A,#N/A,FALSE,"p4";#N/A,#N/A,FALSE,"p5";#N/A,#N/A,FALSE,"p6";#N/A,#N/A,FALSE,"p7";#N/A,#N/A,FALSE,"p8"}</definedName>
    <definedName name="计划2" localSheetId="6" hidden="1">{#N/A,#N/A,FALSE,"p9";#N/A,#N/A,FALSE,"p1";#N/A,#N/A,FALSE,"p2";#N/A,#N/A,FALSE,"p3";#N/A,#N/A,FALSE,"p4";#N/A,#N/A,FALSE,"p5";#N/A,#N/A,FALSE,"p6";#N/A,#N/A,FALSE,"p7";#N/A,#N/A,FALSE,"p8"}</definedName>
    <definedName name="计划2" localSheetId="7" hidden="1">{#N/A,#N/A,FALSE,"p9";#N/A,#N/A,FALSE,"p1";#N/A,#N/A,FALSE,"p2";#N/A,#N/A,FALSE,"p3";#N/A,#N/A,FALSE,"p4";#N/A,#N/A,FALSE,"p5";#N/A,#N/A,FALSE,"p6";#N/A,#N/A,FALSE,"p7";#N/A,#N/A,FALSE,"p8"}</definedName>
    <definedName name="计划2" localSheetId="8" hidden="1">{#N/A,#N/A,FALSE,"p9";#N/A,#N/A,FALSE,"p1";#N/A,#N/A,FALSE,"p2";#N/A,#N/A,FALSE,"p3";#N/A,#N/A,FALSE,"p4";#N/A,#N/A,FALSE,"p5";#N/A,#N/A,FALSE,"p6";#N/A,#N/A,FALSE,"p7";#N/A,#N/A,FALSE,"p8"}</definedName>
    <definedName name="计划2" hidden="1">{#N/A,#N/A,FALSE,"p9";#N/A,#N/A,FALSE,"p1";#N/A,#N/A,FALSE,"p2";#N/A,#N/A,FALSE,"p3";#N/A,#N/A,FALSE,"p4";#N/A,#N/A,FALSE,"p5";#N/A,#N/A,FALSE,"p6";#N/A,#N/A,FALSE,"p7";#N/A,#N/A,FALSE,"p8"}</definedName>
    <definedName name="_xlnm._FilterDatabase" localSheetId="2" hidden="1">'附表1-3'!$A$4:$D$449</definedName>
  </definedNames>
  <calcPr fullCalcOnLoad="1"/>
</workbook>
</file>

<file path=xl/sharedStrings.xml><?xml version="1.0" encoding="utf-8"?>
<sst xmlns="http://schemas.openxmlformats.org/spreadsheetml/2006/main" count="1587" uniqueCount="1245">
  <si>
    <r>
      <rPr>
        <sz val="11"/>
        <rFont val="黑体"/>
        <family val="3"/>
      </rPr>
      <t>附表</t>
    </r>
    <r>
      <rPr>
        <sz val="11"/>
        <rFont val="Times New Roman"/>
        <family val="1"/>
      </rPr>
      <t>1-1</t>
    </r>
  </si>
  <si>
    <t>2022年一般公共预算收入表</t>
  </si>
  <si>
    <r>
      <rPr>
        <sz val="12"/>
        <rFont val="方正仿宋_GBK"/>
        <family val="0"/>
      </rPr>
      <t>单位：万元</t>
    </r>
  </si>
  <si>
    <t>项目</t>
  </si>
  <si>
    <r>
      <rPr>
        <b/>
        <sz val="11"/>
        <rFont val="方正书宋_GBK"/>
        <family val="0"/>
      </rPr>
      <t>预算数</t>
    </r>
  </si>
  <si>
    <t>一、税收收入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</si>
  <si>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</si>
  <si>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</si>
  <si>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</si>
  <si>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</si>
  <si>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</si>
  <si>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</si>
  <si>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</si>
  <si>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</si>
  <si>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</si>
  <si>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</si>
  <si>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</si>
  <si>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</si>
  <si>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</si>
  <si>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</si>
  <si>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</si>
  <si>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</si>
  <si>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</si>
  <si>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</si>
  <si>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</si>
  <si>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</si>
  <si>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</si>
  <si>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</si>
  <si>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</si>
  <si>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</si>
  <si>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</si>
  <si>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收入合计</t>
  </si>
  <si>
    <r>
      <rPr>
        <sz val="11"/>
        <rFont val="黑体"/>
        <family val="3"/>
      </rPr>
      <t>附表</t>
    </r>
    <r>
      <rPr>
        <sz val="11"/>
        <rFont val="Times New Roman"/>
        <family val="1"/>
      </rPr>
      <t>1-2</t>
    </r>
  </si>
  <si>
    <t xml:space="preserve">2022年一般公共预算支出表 </t>
  </si>
  <si>
    <r>
      <rPr>
        <sz val="11"/>
        <rFont val="方正仿宋_GBK"/>
        <family val="0"/>
      </rPr>
      <t>单位：万元</t>
    </r>
  </si>
  <si>
    <t>一、本级支出</t>
  </si>
  <si>
    <t>一般公共服务支出</t>
  </si>
  <si>
    <t>外交支出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</si>
  <si>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</si>
  <si>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</si>
  <si>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</si>
  <si>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</si>
  <si>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</si>
  <si>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</si>
  <si>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</si>
  <si>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</si>
  <si>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</si>
  <si>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</si>
  <si>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</si>
  <si>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</si>
  <si>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</si>
  <si>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</si>
  <si>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</si>
  <si>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</si>
  <si>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</si>
  <si>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</si>
  <si>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灾害防治及应急管理支出</t>
  </si>
  <si>
    <t>预备费</t>
  </si>
  <si>
    <t>其他支出</t>
  </si>
  <si>
    <t>转移性支出</t>
  </si>
  <si>
    <t>债务付息支出</t>
  </si>
  <si>
    <t>债务发行费用支出</t>
  </si>
  <si>
    <t>二、对下税收返还和转移支付</t>
  </si>
  <si>
    <t>税收返还</t>
  </si>
  <si>
    <t>转移支付</t>
  </si>
  <si>
    <t>一般性转移支付</t>
  </si>
  <si>
    <t>专项转移支付</t>
  </si>
  <si>
    <t>合计</t>
  </si>
  <si>
    <r>
      <rPr>
        <sz val="11"/>
        <rFont val="黑体"/>
        <family val="3"/>
      </rPr>
      <t>附表</t>
    </r>
    <r>
      <rPr>
        <sz val="11"/>
        <rFont val="Times New Roman"/>
        <family val="1"/>
      </rPr>
      <t>1-3</t>
    </r>
  </si>
  <si>
    <t xml:space="preserve">2022年一般公共预算县级支出功能分类表 </t>
  </si>
  <si>
    <r>
      <rPr>
        <sz val="11"/>
        <rFont val="方正书宋_GBK"/>
        <family val="0"/>
      </rPr>
      <t>科目编码</t>
    </r>
  </si>
  <si>
    <r>
      <rPr>
        <sz val="11"/>
        <rFont val="方正书宋_GBK"/>
        <family val="0"/>
      </rPr>
      <t>科目名称</t>
    </r>
  </si>
  <si>
    <r>
      <rPr>
        <sz val="11"/>
        <rFont val="方正书宋_GBK"/>
        <family val="0"/>
      </rPr>
      <t>预算数</t>
    </r>
  </si>
  <si>
    <t>支出合计</t>
  </si>
  <si>
    <t>201</t>
  </si>
  <si>
    <t>20101</t>
  </si>
  <si>
    <t>人大事务</t>
  </si>
  <si>
    <t>2010101</t>
  </si>
  <si>
    <t>行政运行</t>
  </si>
  <si>
    <t>2010107</t>
  </si>
  <si>
    <t>人大代表履职能力提升</t>
  </si>
  <si>
    <t>2010150</t>
  </si>
  <si>
    <t>事业运行</t>
  </si>
  <si>
    <t>2010199</t>
  </si>
  <si>
    <t>其他人大事务支出</t>
  </si>
  <si>
    <t>20102</t>
  </si>
  <si>
    <t>政协事务</t>
  </si>
  <si>
    <t>2010201</t>
  </si>
  <si>
    <t>20103</t>
  </si>
  <si>
    <t>政府办公厅（室）及相关机构事务</t>
  </si>
  <si>
    <t>2010301</t>
  </si>
  <si>
    <t>2010305</t>
  </si>
  <si>
    <t>专项业务活动</t>
  </si>
  <si>
    <t>2010306</t>
  </si>
  <si>
    <t>政务公开审批</t>
  </si>
  <si>
    <t>2010399</t>
  </si>
  <si>
    <t>其他政府办公厅（室）及相关机构事务支出</t>
  </si>
  <si>
    <t>20104</t>
  </si>
  <si>
    <t>发展与改革事务</t>
  </si>
  <si>
    <t>2010401</t>
  </si>
  <si>
    <t>2010404</t>
  </si>
  <si>
    <t>战略规划与实施</t>
  </si>
  <si>
    <t>2010408</t>
  </si>
  <si>
    <t>物价管理</t>
  </si>
  <si>
    <t>20105</t>
  </si>
  <si>
    <t>统计信息事务</t>
  </si>
  <si>
    <t>2010501</t>
  </si>
  <si>
    <t>2010502</t>
  </si>
  <si>
    <t>一般行政管理事务</t>
  </si>
  <si>
    <t>2010505</t>
  </si>
  <si>
    <t>专项统计业务</t>
  </si>
  <si>
    <t>2010507</t>
  </si>
  <si>
    <t>专项普查活动</t>
  </si>
  <si>
    <t>2010508</t>
  </si>
  <si>
    <t>统计抽样调查</t>
  </si>
  <si>
    <t>20106</t>
  </si>
  <si>
    <t>财政事务</t>
  </si>
  <si>
    <t>2010601</t>
  </si>
  <si>
    <t>2010604</t>
  </si>
  <si>
    <t>预算改革业务</t>
  </si>
  <si>
    <t>2010605</t>
  </si>
  <si>
    <t>财政国库业务</t>
  </si>
  <si>
    <t>2010607</t>
  </si>
  <si>
    <t>信息化建设</t>
  </si>
  <si>
    <t>2010608</t>
  </si>
  <si>
    <t>财政委托业务支出</t>
  </si>
  <si>
    <t>20107</t>
  </si>
  <si>
    <t>税收事务</t>
  </si>
  <si>
    <t>2010701</t>
  </si>
  <si>
    <t>20108</t>
  </si>
  <si>
    <t>审计事务</t>
  </si>
  <si>
    <t>2010801</t>
  </si>
  <si>
    <t>2010804</t>
  </si>
  <si>
    <t>审计业务</t>
  </si>
  <si>
    <t>2010806</t>
  </si>
  <si>
    <t>20111</t>
  </si>
  <si>
    <t>纪检监察事务</t>
  </si>
  <si>
    <t>2011101</t>
  </si>
  <si>
    <t>2011104</t>
  </si>
  <si>
    <t>大案要案查处</t>
  </si>
  <si>
    <t>2011106</t>
  </si>
  <si>
    <t>巡视工作</t>
  </si>
  <si>
    <t>2011199</t>
  </si>
  <si>
    <t>其他纪检监察事务支出</t>
  </si>
  <si>
    <t>20113</t>
  </si>
  <si>
    <t>商贸事务</t>
  </si>
  <si>
    <t>2011308</t>
  </si>
  <si>
    <t>招商引资</t>
  </si>
  <si>
    <t>20123</t>
  </si>
  <si>
    <t>民族事务</t>
  </si>
  <si>
    <t>2012304</t>
  </si>
  <si>
    <t>民族工作专项</t>
  </si>
  <si>
    <t>20126</t>
  </si>
  <si>
    <t>档案事务</t>
  </si>
  <si>
    <t>2012601</t>
  </si>
  <si>
    <t>2012604</t>
  </si>
  <si>
    <t>档案馆</t>
  </si>
  <si>
    <t>20128</t>
  </si>
  <si>
    <t>民主党派及工商联事务</t>
  </si>
  <si>
    <t>2012801</t>
  </si>
  <si>
    <t>20129</t>
  </si>
  <si>
    <t>群众团体事务</t>
  </si>
  <si>
    <t>2012901</t>
  </si>
  <si>
    <t>2012902</t>
  </si>
  <si>
    <t>2012999</t>
  </si>
  <si>
    <t>其他群众团体事务支出</t>
  </si>
  <si>
    <t>20131</t>
  </si>
  <si>
    <t>党委办公厅（室）及相关机构事务</t>
  </si>
  <si>
    <t>2013101</t>
  </si>
  <si>
    <t>2013105</t>
  </si>
  <si>
    <t>专项业务</t>
  </si>
  <si>
    <t>20132</t>
  </si>
  <si>
    <t>组织事务</t>
  </si>
  <si>
    <t>2013201</t>
  </si>
  <si>
    <t>20133</t>
  </si>
  <si>
    <t>宣传事务</t>
  </si>
  <si>
    <t>2013301</t>
  </si>
  <si>
    <t>2013304</t>
  </si>
  <si>
    <t>宣传管理</t>
  </si>
  <si>
    <t>20134</t>
  </si>
  <si>
    <t>统战事务</t>
  </si>
  <si>
    <t>2013401</t>
  </si>
  <si>
    <t>2013404</t>
  </si>
  <si>
    <t>宗教事务</t>
  </si>
  <si>
    <t>2013405</t>
  </si>
  <si>
    <t>华侨事务</t>
  </si>
  <si>
    <t>20136</t>
  </si>
  <si>
    <t>其他共产党事务支出</t>
  </si>
  <si>
    <t>2013601</t>
  </si>
  <si>
    <t>20137</t>
  </si>
  <si>
    <t>网信事务</t>
  </si>
  <si>
    <t>2013701</t>
  </si>
  <si>
    <t>2013799</t>
  </si>
  <si>
    <t>其他网信事务支出</t>
  </si>
  <si>
    <t>20138</t>
  </si>
  <si>
    <t>市场监督管理事务</t>
  </si>
  <si>
    <t>2013801</t>
  </si>
  <si>
    <t>2013802</t>
  </si>
  <si>
    <t>2013804</t>
  </si>
  <si>
    <t>市场主体管理</t>
  </si>
  <si>
    <t>2013805</t>
  </si>
  <si>
    <t>市场秩序执法</t>
  </si>
  <si>
    <t>2013815</t>
  </si>
  <si>
    <t>质量安全监管</t>
  </si>
  <si>
    <t>2013816</t>
  </si>
  <si>
    <t>食品安全监管</t>
  </si>
  <si>
    <t>203</t>
  </si>
  <si>
    <t>20306</t>
  </si>
  <si>
    <t>国防动员</t>
  </si>
  <si>
    <t>2030601</t>
  </si>
  <si>
    <t>兵役征集</t>
  </si>
  <si>
    <t>2030603</t>
  </si>
  <si>
    <t>人民防空</t>
  </si>
  <si>
    <t>2030607</t>
  </si>
  <si>
    <t>民兵</t>
  </si>
  <si>
    <t>2030699</t>
  </si>
  <si>
    <t>其他国防动员支出</t>
  </si>
  <si>
    <t>204</t>
  </si>
  <si>
    <t>20402</t>
  </si>
  <si>
    <t>公安</t>
  </si>
  <si>
    <t>2040201</t>
  </si>
  <si>
    <t>2040202</t>
  </si>
  <si>
    <t>2040219</t>
  </si>
  <si>
    <t>2040220</t>
  </si>
  <si>
    <t>执法办案</t>
  </si>
  <si>
    <t>2040221</t>
  </si>
  <si>
    <t>特别业务</t>
  </si>
  <si>
    <t>2040299</t>
  </si>
  <si>
    <t>其他公安支出</t>
  </si>
  <si>
    <t>20404</t>
  </si>
  <si>
    <t>检察</t>
  </si>
  <si>
    <t>2040401</t>
  </si>
  <si>
    <t>2040409</t>
  </si>
  <si>
    <t>“两房”建设</t>
  </si>
  <si>
    <t>2040410</t>
  </si>
  <si>
    <t>检察监督</t>
  </si>
  <si>
    <t>2040499</t>
  </si>
  <si>
    <t>其他检察支出</t>
  </si>
  <si>
    <t>20405</t>
  </si>
  <si>
    <t>法院</t>
  </si>
  <si>
    <t>2040501</t>
  </si>
  <si>
    <t>2040505</t>
  </si>
  <si>
    <t>案件执行</t>
  </si>
  <si>
    <t>2040599</t>
  </si>
  <si>
    <t>其他法院支出</t>
  </si>
  <si>
    <t>20406</t>
  </si>
  <si>
    <t>司法</t>
  </si>
  <si>
    <t>2040601</t>
  </si>
  <si>
    <t>2040603</t>
  </si>
  <si>
    <t>机关服务</t>
  </si>
  <si>
    <t>2040604</t>
  </si>
  <si>
    <t>基层司法业务</t>
  </si>
  <si>
    <t>2040605</t>
  </si>
  <si>
    <t>普法宣传</t>
  </si>
  <si>
    <t>2040607</t>
  </si>
  <si>
    <t>法律援助</t>
  </si>
  <si>
    <t>2040610</t>
  </si>
  <si>
    <t>社区矫正</t>
  </si>
  <si>
    <t>2040612</t>
  </si>
  <si>
    <t>法制建设</t>
  </si>
  <si>
    <t>2040699</t>
  </si>
  <si>
    <t>其他司法支出</t>
  </si>
  <si>
    <t>205</t>
  </si>
  <si>
    <t>20501</t>
  </si>
  <si>
    <t>教育管理事务</t>
  </si>
  <si>
    <t>2050101</t>
  </si>
  <si>
    <t>2050199</t>
  </si>
  <si>
    <t>其他教育管理事务支出</t>
  </si>
  <si>
    <t>20502</t>
  </si>
  <si>
    <t>普通教育</t>
  </si>
  <si>
    <t>2050201</t>
  </si>
  <si>
    <t>学前教育</t>
  </si>
  <si>
    <t>2050202</t>
  </si>
  <si>
    <t>小学教育</t>
  </si>
  <si>
    <t>2050203</t>
  </si>
  <si>
    <t>初中教育</t>
  </si>
  <si>
    <t>2050204</t>
  </si>
  <si>
    <t>高中教育</t>
  </si>
  <si>
    <t>2050205</t>
  </si>
  <si>
    <t>高等教育</t>
  </si>
  <si>
    <t>2050299</t>
  </si>
  <si>
    <t>其他普通教育支出</t>
  </si>
  <si>
    <t>20503</t>
  </si>
  <si>
    <t>职业教育</t>
  </si>
  <si>
    <t>2050302</t>
  </si>
  <si>
    <t>中等职业教育</t>
  </si>
  <si>
    <t>20504</t>
  </si>
  <si>
    <t>成人教育</t>
  </si>
  <si>
    <t>2050499</t>
  </si>
  <si>
    <t>其他成人教育支出</t>
  </si>
  <si>
    <t>20505</t>
  </si>
  <si>
    <t>广播电视教育</t>
  </si>
  <si>
    <t>2050501</t>
  </si>
  <si>
    <t>广播电视学校</t>
  </si>
  <si>
    <t>20507</t>
  </si>
  <si>
    <t>特殊教育</t>
  </si>
  <si>
    <t>2050701</t>
  </si>
  <si>
    <t>特殊学校教育</t>
  </si>
  <si>
    <t>20508</t>
  </si>
  <si>
    <t>进修及培训</t>
  </si>
  <si>
    <t>2050801</t>
  </si>
  <si>
    <t>教师进修</t>
  </si>
  <si>
    <t>2050802</t>
  </si>
  <si>
    <t>干部教育</t>
  </si>
  <si>
    <t>20509</t>
  </si>
  <si>
    <t>教育费附加安排的支出</t>
  </si>
  <si>
    <t>2050901</t>
  </si>
  <si>
    <t>农村中小学校舍建设</t>
  </si>
  <si>
    <t>2050902</t>
  </si>
  <si>
    <t>农村中小学教学设施</t>
  </si>
  <si>
    <t>2050905</t>
  </si>
  <si>
    <t>中等职业学校教学设施</t>
  </si>
  <si>
    <t>20599</t>
  </si>
  <si>
    <t>其他教育支出</t>
  </si>
  <si>
    <t>2059999</t>
  </si>
  <si>
    <t>206</t>
  </si>
  <si>
    <t>20601</t>
  </si>
  <si>
    <t>科学技术管理事务</t>
  </si>
  <si>
    <t>2060101</t>
  </si>
  <si>
    <t>2060199</t>
  </si>
  <si>
    <t>其他科学技术管理事务支出</t>
  </si>
  <si>
    <t>20602</t>
  </si>
  <si>
    <t>基础研究</t>
  </si>
  <si>
    <t>2060208</t>
  </si>
  <si>
    <t>科技人才队伍建设</t>
  </si>
  <si>
    <t>20604</t>
  </si>
  <si>
    <t>技术研究与开发</t>
  </si>
  <si>
    <t>2060404</t>
  </si>
  <si>
    <t>科技成果转化与扩散</t>
  </si>
  <si>
    <t>20605</t>
  </si>
  <si>
    <t>科技条件与服务</t>
  </si>
  <si>
    <t>2060502</t>
  </si>
  <si>
    <t>技术创新服务体系</t>
  </si>
  <si>
    <t>20607</t>
  </si>
  <si>
    <t>科学技术普及</t>
  </si>
  <si>
    <t>2060701</t>
  </si>
  <si>
    <t>机构运行</t>
  </si>
  <si>
    <t>2060702</t>
  </si>
  <si>
    <t>科普活动</t>
  </si>
  <si>
    <t>20699</t>
  </si>
  <si>
    <t>其他科学技术支出</t>
  </si>
  <si>
    <t>2069999</t>
  </si>
  <si>
    <t>207</t>
  </si>
  <si>
    <t>20701</t>
  </si>
  <si>
    <t>文化和旅游</t>
  </si>
  <si>
    <t>2070101</t>
  </si>
  <si>
    <t>2070108</t>
  </si>
  <si>
    <t>文化活动</t>
  </si>
  <si>
    <t>2070109</t>
  </si>
  <si>
    <t>群众文化</t>
  </si>
  <si>
    <t>2070111</t>
  </si>
  <si>
    <t>文化创作与保护</t>
  </si>
  <si>
    <t>2070199</t>
  </si>
  <si>
    <t>其他文化和旅游支出</t>
  </si>
  <si>
    <t>20702</t>
  </si>
  <si>
    <t>文物</t>
  </si>
  <si>
    <t>2070204</t>
  </si>
  <si>
    <t>文物保护</t>
  </si>
  <si>
    <t>20703</t>
  </si>
  <si>
    <t>体育</t>
  </si>
  <si>
    <t>2070305</t>
  </si>
  <si>
    <t>体育竞赛</t>
  </si>
  <si>
    <t>2070307</t>
  </si>
  <si>
    <t>体育场馆</t>
  </si>
  <si>
    <t>20706</t>
  </si>
  <si>
    <t>新闻出版电影</t>
  </si>
  <si>
    <t>2070601</t>
  </si>
  <si>
    <t>2070607</t>
  </si>
  <si>
    <t>电影</t>
  </si>
  <si>
    <t>20708</t>
  </si>
  <si>
    <t>广播电视</t>
  </si>
  <si>
    <t>2070801</t>
  </si>
  <si>
    <t>2070808</t>
  </si>
  <si>
    <t>广播电视事务</t>
  </si>
  <si>
    <t>20799</t>
  </si>
  <si>
    <t>其他文化旅游体育与传媒支出</t>
  </si>
  <si>
    <t>2079903</t>
  </si>
  <si>
    <t>文化产业发展专项支出</t>
  </si>
  <si>
    <t>2079999</t>
  </si>
  <si>
    <t>208</t>
  </si>
  <si>
    <t>20801</t>
  </si>
  <si>
    <t>人力资源和社会保障管理事务</t>
  </si>
  <si>
    <t>2080101</t>
  </si>
  <si>
    <t>2080104</t>
  </si>
  <si>
    <t>综合业务管理</t>
  </si>
  <si>
    <t>2080106</t>
  </si>
  <si>
    <t>就业管理事务</t>
  </si>
  <si>
    <t>2080109</t>
  </si>
  <si>
    <t>社会保险经办机构</t>
  </si>
  <si>
    <t>2080199</t>
  </si>
  <si>
    <t>其他人力资源和社会保障管理事务支出</t>
  </si>
  <si>
    <t>20802</t>
  </si>
  <si>
    <t>民政管理事务</t>
  </si>
  <si>
    <t>2080201</t>
  </si>
  <si>
    <t>2080202</t>
  </si>
  <si>
    <t>2080206</t>
  </si>
  <si>
    <t>社会组织管理</t>
  </si>
  <si>
    <t>2080207</t>
  </si>
  <si>
    <t>行政区划和地名管理</t>
  </si>
  <si>
    <t>2080208</t>
  </si>
  <si>
    <t>基层政权建设和社区治理</t>
  </si>
  <si>
    <t>20805</t>
  </si>
  <si>
    <t>行政事业单位养老支出</t>
  </si>
  <si>
    <t>2080501</t>
  </si>
  <si>
    <t>行政单位离退休</t>
  </si>
  <si>
    <t>2080502</t>
  </si>
  <si>
    <t>事业单位离退休</t>
  </si>
  <si>
    <t>2080505</t>
  </si>
  <si>
    <t>机关事业单位基本养老保险缴费支出</t>
  </si>
  <si>
    <t>2080506</t>
  </si>
  <si>
    <t>机关事业单位职业年金缴费支出</t>
  </si>
  <si>
    <t>2080507</t>
  </si>
  <si>
    <t>对机关事业单位基本养老保险基金的补助</t>
  </si>
  <si>
    <t>20807</t>
  </si>
  <si>
    <t>就业补助</t>
  </si>
  <si>
    <t>2080701</t>
  </si>
  <si>
    <t>就业创业服务补贴</t>
  </si>
  <si>
    <t>2080705</t>
  </si>
  <si>
    <t>公益性岗位补贴</t>
  </si>
  <si>
    <t>2080799</t>
  </si>
  <si>
    <t>其他就业补助支出</t>
  </si>
  <si>
    <t>20808</t>
  </si>
  <si>
    <t>抚恤</t>
  </si>
  <si>
    <t>2080801</t>
  </si>
  <si>
    <t>死亡抚恤</t>
  </si>
  <si>
    <t>2080802</t>
  </si>
  <si>
    <t>伤残抚恤</t>
  </si>
  <si>
    <t>2080803</t>
  </si>
  <si>
    <t>在乡复员、退伍军人生活补助</t>
  </si>
  <si>
    <t>2080804</t>
  </si>
  <si>
    <t>优抚事业单位支出</t>
  </si>
  <si>
    <t>2080805</t>
  </si>
  <si>
    <t>义务兵优待</t>
  </si>
  <si>
    <t>2080807</t>
  </si>
  <si>
    <t>光荣院</t>
  </si>
  <si>
    <t>2080808</t>
  </si>
  <si>
    <t>烈士纪念设施管理维护</t>
  </si>
  <si>
    <t>2080899</t>
  </si>
  <si>
    <t>其他优抚支出</t>
  </si>
  <si>
    <t>20809</t>
  </si>
  <si>
    <t>退役安置</t>
  </si>
  <si>
    <t>2080901</t>
  </si>
  <si>
    <t>退役士兵安置</t>
  </si>
  <si>
    <t>2080902</t>
  </si>
  <si>
    <t>军队移交政府的离退休人员安置</t>
  </si>
  <si>
    <t>2080903</t>
  </si>
  <si>
    <t>军队移交政府离退休干部管理机构</t>
  </si>
  <si>
    <t>2080904</t>
  </si>
  <si>
    <t>退役士兵管理教育</t>
  </si>
  <si>
    <t>2080905</t>
  </si>
  <si>
    <t>军队转业干部安置</t>
  </si>
  <si>
    <t>2080999</t>
  </si>
  <si>
    <t>其他退役安置支出</t>
  </si>
  <si>
    <t>20810</t>
  </si>
  <si>
    <t>社会福利</t>
  </si>
  <si>
    <t>2081001</t>
  </si>
  <si>
    <t>儿童福利</t>
  </si>
  <si>
    <t>2081002</t>
  </si>
  <si>
    <t>老年福利</t>
  </si>
  <si>
    <t>2081004</t>
  </si>
  <si>
    <t>殡葬</t>
  </si>
  <si>
    <t>2081006</t>
  </si>
  <si>
    <t>养老服务</t>
  </si>
  <si>
    <t>2081099</t>
  </si>
  <si>
    <t>其他社会福利支出</t>
  </si>
  <si>
    <t>20811</t>
  </si>
  <si>
    <t>残疾人事业</t>
  </si>
  <si>
    <t>2081101</t>
  </si>
  <si>
    <t>2081104</t>
  </si>
  <si>
    <t>残疾人康复</t>
  </si>
  <si>
    <t>2081105</t>
  </si>
  <si>
    <t>残疾人就业和扶贫</t>
  </si>
  <si>
    <t>2081107</t>
  </si>
  <si>
    <t>残疾人生活和护理补贴</t>
  </si>
  <si>
    <t>2081199</t>
  </si>
  <si>
    <t>其他残疾人事业支出</t>
  </si>
  <si>
    <t>20816</t>
  </si>
  <si>
    <t>红十字事业</t>
  </si>
  <si>
    <t>2081601</t>
  </si>
  <si>
    <t>20819</t>
  </si>
  <si>
    <t>最低生活保障</t>
  </si>
  <si>
    <t>2081901</t>
  </si>
  <si>
    <t>城市最低生活保障金支出</t>
  </si>
  <si>
    <t>2081902</t>
  </si>
  <si>
    <t>农村最低生活保障金支出</t>
  </si>
  <si>
    <t>20820</t>
  </si>
  <si>
    <t>临时救助</t>
  </si>
  <si>
    <t>2082001</t>
  </si>
  <si>
    <t>临时救助支出</t>
  </si>
  <si>
    <t>2082002</t>
  </si>
  <si>
    <t>流浪乞讨人员救助支出</t>
  </si>
  <si>
    <t>20821</t>
  </si>
  <si>
    <t>特困人员救助供养</t>
  </si>
  <si>
    <t>2082101</t>
  </si>
  <si>
    <t>城市特困人员救助供养支出</t>
  </si>
  <si>
    <t>2082102</t>
  </si>
  <si>
    <t>农村特困人员救助供养支出</t>
  </si>
  <si>
    <t>20825</t>
  </si>
  <si>
    <t>其他生活救助</t>
  </si>
  <si>
    <t>2082501</t>
  </si>
  <si>
    <t>其他城市生活救助</t>
  </si>
  <si>
    <t>2082502</t>
  </si>
  <si>
    <t>其他农村生活救助</t>
  </si>
  <si>
    <t>20826</t>
  </si>
  <si>
    <t>财政对基本养老保险基金的补助</t>
  </si>
  <si>
    <t>2082602</t>
  </si>
  <si>
    <t>财政对城乡居民基本养老保险基金的补助</t>
  </si>
  <si>
    <t>20827</t>
  </si>
  <si>
    <t>财政对其他社会保险基金的补助</t>
  </si>
  <si>
    <t>2082701</t>
  </si>
  <si>
    <t>财政对失业保险基金的补助</t>
  </si>
  <si>
    <t>2082702</t>
  </si>
  <si>
    <t>财政对工伤保险基金的补助</t>
  </si>
  <si>
    <t>2082799</t>
  </si>
  <si>
    <t>其他财政对社会保险基金的补助</t>
  </si>
  <si>
    <t>20828</t>
  </si>
  <si>
    <t>退役军人管理事务</t>
  </si>
  <si>
    <t>2082801</t>
  </si>
  <si>
    <t>2082804</t>
  </si>
  <si>
    <t>拥军优属</t>
  </si>
  <si>
    <t>2082899</t>
  </si>
  <si>
    <t>其他退役军人事务管理支出</t>
  </si>
  <si>
    <t>20830</t>
  </si>
  <si>
    <t>财政代缴社会保险费支出</t>
  </si>
  <si>
    <t>2083001</t>
  </si>
  <si>
    <t>财政代缴城乡居民基本养老保险费支出</t>
  </si>
  <si>
    <t>20899</t>
  </si>
  <si>
    <t>其他社会保障和就业支出</t>
  </si>
  <si>
    <t>2089999</t>
  </si>
  <si>
    <t>210</t>
  </si>
  <si>
    <t>21001</t>
  </si>
  <si>
    <t>卫生健康管理事务</t>
  </si>
  <si>
    <t>2100101</t>
  </si>
  <si>
    <t>2100199</t>
  </si>
  <si>
    <t>其他卫生健康管理事务支出</t>
  </si>
  <si>
    <t>21002</t>
  </si>
  <si>
    <t>公立医院</t>
  </si>
  <si>
    <t>2100201</t>
  </si>
  <si>
    <t>综合医院</t>
  </si>
  <si>
    <t>2100202</t>
  </si>
  <si>
    <t>中医（民族）医院</t>
  </si>
  <si>
    <t>2100299</t>
  </si>
  <si>
    <t>其他公立医院支出</t>
  </si>
  <si>
    <t>21003</t>
  </si>
  <si>
    <t>基层医疗卫生机构</t>
  </si>
  <si>
    <t>2100302</t>
  </si>
  <si>
    <t>乡镇卫生院</t>
  </si>
  <si>
    <t>2100399</t>
  </si>
  <si>
    <t>其他基层医疗卫生机构支出</t>
  </si>
  <si>
    <t>21004</t>
  </si>
  <si>
    <t>公共卫生</t>
  </si>
  <si>
    <t>2100401</t>
  </si>
  <si>
    <t>疾病预防控制机构</t>
  </si>
  <si>
    <t>2100402</t>
  </si>
  <si>
    <t>卫生监督机构</t>
  </si>
  <si>
    <t>2100403</t>
  </si>
  <si>
    <t>妇幼保健机构</t>
  </si>
  <si>
    <t>2100408</t>
  </si>
  <si>
    <t>基本公共卫生服务</t>
  </si>
  <si>
    <t>2100409</t>
  </si>
  <si>
    <t>重大公共卫生服务</t>
  </si>
  <si>
    <t>2100410</t>
  </si>
  <si>
    <t>突发公共卫生事件应急处理</t>
  </si>
  <si>
    <t>2100499</t>
  </si>
  <si>
    <t>其他公共卫生支出</t>
  </si>
  <si>
    <t>21006</t>
  </si>
  <si>
    <t>中医药</t>
  </si>
  <si>
    <t>2100601</t>
  </si>
  <si>
    <t>中医（民族医）药专项</t>
  </si>
  <si>
    <t>2100699</t>
  </si>
  <si>
    <t>其他中医药支出</t>
  </si>
  <si>
    <t>21007</t>
  </si>
  <si>
    <t>计划生育事务</t>
  </si>
  <si>
    <t>2100716</t>
  </si>
  <si>
    <t>计划生育机构</t>
  </si>
  <si>
    <t>2100717</t>
  </si>
  <si>
    <t>计划生育服务</t>
  </si>
  <si>
    <t>2100799</t>
  </si>
  <si>
    <t>其他计划生育事务支出</t>
  </si>
  <si>
    <t>21011</t>
  </si>
  <si>
    <t>行政事业单位医疗</t>
  </si>
  <si>
    <t>2101101</t>
  </si>
  <si>
    <t>行政单位医疗</t>
  </si>
  <si>
    <t>2101102</t>
  </si>
  <si>
    <t>事业单位医疗</t>
  </si>
  <si>
    <t>21012</t>
  </si>
  <si>
    <t>财政对基本医疗保险基金的补助</t>
  </si>
  <si>
    <t>2101201</t>
  </si>
  <si>
    <t>财政对职工基本医疗保险基金的补助</t>
  </si>
  <si>
    <t>2101202</t>
  </si>
  <si>
    <t>财政对城乡居民基本医疗保险基金的补助</t>
  </si>
  <si>
    <t>21013</t>
  </si>
  <si>
    <t>医疗救助</t>
  </si>
  <si>
    <t>2101301</t>
  </si>
  <si>
    <t>城乡医疗救助</t>
  </si>
  <si>
    <t>2101302</t>
  </si>
  <si>
    <t>疾病应急救助</t>
  </si>
  <si>
    <t>21014</t>
  </si>
  <si>
    <t>优抚对象医疗</t>
  </si>
  <si>
    <t>2101401</t>
  </si>
  <si>
    <t>优抚对象医疗补助</t>
  </si>
  <si>
    <t>2101499</t>
  </si>
  <si>
    <t>其他优抚对象医疗支出</t>
  </si>
  <si>
    <t>21015</t>
  </si>
  <si>
    <t>医疗保障管理事务</t>
  </si>
  <si>
    <t>2101501</t>
  </si>
  <si>
    <t>2101505</t>
  </si>
  <si>
    <t>医疗保障政策管理</t>
  </si>
  <si>
    <t>2101506</t>
  </si>
  <si>
    <t>医疗保障经办事务</t>
  </si>
  <si>
    <t>2101550</t>
  </si>
  <si>
    <t>21016</t>
  </si>
  <si>
    <t>老龄卫生健康事务</t>
  </si>
  <si>
    <t>2101601</t>
  </si>
  <si>
    <t>211</t>
  </si>
  <si>
    <t>21101</t>
  </si>
  <si>
    <t>环境保护管理事务</t>
  </si>
  <si>
    <t>2110101</t>
  </si>
  <si>
    <t>2110105</t>
  </si>
  <si>
    <t>环境保护法规、规划及标准</t>
  </si>
  <si>
    <t>21102</t>
  </si>
  <si>
    <t>环境监测与监察</t>
  </si>
  <si>
    <t>2110299</t>
  </si>
  <si>
    <t>其他环境监测与监察支出</t>
  </si>
  <si>
    <t>21103</t>
  </si>
  <si>
    <t>污染防治</t>
  </si>
  <si>
    <t>2110301</t>
  </si>
  <si>
    <t>大气</t>
  </si>
  <si>
    <t>2110302</t>
  </si>
  <si>
    <t>水体</t>
  </si>
  <si>
    <t>2110304</t>
  </si>
  <si>
    <t>固体废弃物与化学品</t>
  </si>
  <si>
    <t>2110399</t>
  </si>
  <si>
    <t>其他污染防治支出</t>
  </si>
  <si>
    <t>21110</t>
  </si>
  <si>
    <t>能源节约利用</t>
  </si>
  <si>
    <t>2111001</t>
  </si>
  <si>
    <t>21111</t>
  </si>
  <si>
    <t>污染减排</t>
  </si>
  <si>
    <t>2111101</t>
  </si>
  <si>
    <t>生态环境监测与信息</t>
  </si>
  <si>
    <t>21199</t>
  </si>
  <si>
    <t>其他节能环保支出</t>
  </si>
  <si>
    <t>2119999</t>
  </si>
  <si>
    <t>212</t>
  </si>
  <si>
    <t>21201</t>
  </si>
  <si>
    <t>城乡社区管理事务</t>
  </si>
  <si>
    <t>2120101</t>
  </si>
  <si>
    <t>2120106</t>
  </si>
  <si>
    <t>工程建设管理</t>
  </si>
  <si>
    <t>2120109</t>
  </si>
  <si>
    <t>住宅建设与房地产市场监管</t>
  </si>
  <si>
    <t>2120199</t>
  </si>
  <si>
    <t>其他城乡社区管理事务支出</t>
  </si>
  <si>
    <t>21202</t>
  </si>
  <si>
    <t>城乡社区规划与管理</t>
  </si>
  <si>
    <t>2120201</t>
  </si>
  <si>
    <t>21203</t>
  </si>
  <si>
    <t>城乡社区公共设施</t>
  </si>
  <si>
    <t>2120303</t>
  </si>
  <si>
    <t>小城镇基础设施建设</t>
  </si>
  <si>
    <t>2120399</t>
  </si>
  <si>
    <t>其他城乡社区公共设施支出</t>
  </si>
  <si>
    <t>21205</t>
  </si>
  <si>
    <t>城乡社区环境卫生</t>
  </si>
  <si>
    <t>2120501</t>
  </si>
  <si>
    <t>213</t>
  </si>
  <si>
    <t>21301</t>
  </si>
  <si>
    <t>农业农村</t>
  </si>
  <si>
    <t>2130101</t>
  </si>
  <si>
    <t>2130108</t>
  </si>
  <si>
    <t>病虫害控制</t>
  </si>
  <si>
    <t>2130109</t>
  </si>
  <si>
    <t>农产品质量安全</t>
  </si>
  <si>
    <t>2130110</t>
  </si>
  <si>
    <t>执法监管</t>
  </si>
  <si>
    <t>2130119</t>
  </si>
  <si>
    <t>防灾救灾</t>
  </si>
  <si>
    <t>2130121</t>
  </si>
  <si>
    <t>农业结构调整补贴</t>
  </si>
  <si>
    <t>2130122</t>
  </si>
  <si>
    <t>农业生产发展</t>
  </si>
  <si>
    <t>2130124</t>
  </si>
  <si>
    <t>农村合作经济</t>
  </si>
  <si>
    <t>2130125</t>
  </si>
  <si>
    <t>农产品加工与促销</t>
  </si>
  <si>
    <t>2130126</t>
  </si>
  <si>
    <t>农村社会事业</t>
  </si>
  <si>
    <t>2130142</t>
  </si>
  <si>
    <t>农村道路建设</t>
  </si>
  <si>
    <t>2130148</t>
  </si>
  <si>
    <t>成品油价格改革对渔业的补贴</t>
  </si>
  <si>
    <t>2130152</t>
  </si>
  <si>
    <t>对高校毕业生到基层任职补助</t>
  </si>
  <si>
    <t>2130153</t>
  </si>
  <si>
    <t>农田建设</t>
  </si>
  <si>
    <t>21302</t>
  </si>
  <si>
    <t>林业和草原</t>
  </si>
  <si>
    <t>2130205</t>
  </si>
  <si>
    <t>森林资源培育</t>
  </si>
  <si>
    <t>2130207</t>
  </si>
  <si>
    <t>森林资源管理</t>
  </si>
  <si>
    <t>2130234</t>
  </si>
  <si>
    <t>林业草原防灾减灾</t>
  </si>
  <si>
    <t>21303</t>
  </si>
  <si>
    <t>水利</t>
  </si>
  <si>
    <t>2130301</t>
  </si>
  <si>
    <t>2130302</t>
  </si>
  <si>
    <t>2130305</t>
  </si>
  <si>
    <t>水利工程建设</t>
  </si>
  <si>
    <t>2130306</t>
  </si>
  <si>
    <t>水利工程运行与维护</t>
  </si>
  <si>
    <t>2130309</t>
  </si>
  <si>
    <t>水利执法监督</t>
  </si>
  <si>
    <t>2130311</t>
  </si>
  <si>
    <t>水资源节约管理与保护</t>
  </si>
  <si>
    <t>2130314</t>
  </si>
  <si>
    <t>防汛</t>
  </si>
  <si>
    <t>2130319</t>
  </si>
  <si>
    <t>江河湖库水系综合整治</t>
  </si>
  <si>
    <t>2130399</t>
  </si>
  <si>
    <t>其他水利支出</t>
  </si>
  <si>
    <t>21305</t>
  </si>
  <si>
    <t>扶贫</t>
  </si>
  <si>
    <t>2130505</t>
  </si>
  <si>
    <t>生产发展</t>
  </si>
  <si>
    <t>2130599</t>
  </si>
  <si>
    <t>其他扶贫支出</t>
  </si>
  <si>
    <t>21307</t>
  </si>
  <si>
    <t>农村综合改革</t>
  </si>
  <si>
    <t>2130701</t>
  </si>
  <si>
    <t>对村级一事一议的补助</t>
  </si>
  <si>
    <t>2130705</t>
  </si>
  <si>
    <t>对村民委员会和村党支部的补助</t>
  </si>
  <si>
    <t>2130799</t>
  </si>
  <si>
    <t>其他农村综合改革支出</t>
  </si>
  <si>
    <t>21308</t>
  </si>
  <si>
    <t>普惠金融发展支出</t>
  </si>
  <si>
    <t>2130803</t>
  </si>
  <si>
    <t>农业保险保费补贴</t>
  </si>
  <si>
    <t>2130804</t>
  </si>
  <si>
    <t>创业担保贷款贴息</t>
  </si>
  <si>
    <t>214</t>
  </si>
  <si>
    <t>21401</t>
  </si>
  <si>
    <t>公路水路运输</t>
  </si>
  <si>
    <t>2140101</t>
  </si>
  <si>
    <t>2140104</t>
  </si>
  <si>
    <t>公路建设</t>
  </si>
  <si>
    <t>2140106</t>
  </si>
  <si>
    <t>公路养护</t>
  </si>
  <si>
    <t>2140112</t>
  </si>
  <si>
    <t>公路运输管理</t>
  </si>
  <si>
    <t>2140131</t>
  </si>
  <si>
    <t>海事管理</t>
  </si>
  <si>
    <t>2140199</t>
  </si>
  <si>
    <t>其他公路水路运输支出</t>
  </si>
  <si>
    <t>21402</t>
  </si>
  <si>
    <t>铁路运输</t>
  </si>
  <si>
    <t>2140299</t>
  </si>
  <si>
    <t>其他铁路运输支出</t>
  </si>
  <si>
    <t>21404</t>
  </si>
  <si>
    <t>成品油价格改革对交通运输的补贴</t>
  </si>
  <si>
    <t>2140401</t>
  </si>
  <si>
    <t>对城市公交的补贴</t>
  </si>
  <si>
    <t>21406</t>
  </si>
  <si>
    <t>车辆购置税支出</t>
  </si>
  <si>
    <t>2140602</t>
  </si>
  <si>
    <t>车辆购置税用于农村公路建设支出</t>
  </si>
  <si>
    <t>21499</t>
  </si>
  <si>
    <t>其他交通运输支出</t>
  </si>
  <si>
    <t>2149901</t>
  </si>
  <si>
    <t>公共交通运营补助</t>
  </si>
  <si>
    <t>2149999</t>
  </si>
  <si>
    <t>215</t>
  </si>
  <si>
    <t>21502</t>
  </si>
  <si>
    <t>制造业</t>
  </si>
  <si>
    <t>2150207</t>
  </si>
  <si>
    <t>通信设备、计算机及其他电子设备制造业</t>
  </si>
  <si>
    <t>21505</t>
  </si>
  <si>
    <t>工业和信息产业监管</t>
  </si>
  <si>
    <t>2150517</t>
  </si>
  <si>
    <t>产业发展</t>
  </si>
  <si>
    <t>21508</t>
  </si>
  <si>
    <t>支持中小企业发展和管理支出</t>
  </si>
  <si>
    <t>2150805</t>
  </si>
  <si>
    <t>中小企业发展专项</t>
  </si>
  <si>
    <t>216</t>
  </si>
  <si>
    <t>21602</t>
  </si>
  <si>
    <t>商业流通事务</t>
  </si>
  <si>
    <t>2160201</t>
  </si>
  <si>
    <t>2160219</t>
  </si>
  <si>
    <t>民贸民品贷款贴息</t>
  </si>
  <si>
    <t>2160299</t>
  </si>
  <si>
    <t>其他商业流通事务支出</t>
  </si>
  <si>
    <t>21606</t>
  </si>
  <si>
    <t>涉外发展服务支出</t>
  </si>
  <si>
    <t>2160699</t>
  </si>
  <si>
    <t>其他涉外发展服务支出</t>
  </si>
  <si>
    <t>220</t>
  </si>
  <si>
    <t>22001</t>
  </si>
  <si>
    <t>自然资源事务</t>
  </si>
  <si>
    <t>2200101</t>
  </si>
  <si>
    <t>2200104</t>
  </si>
  <si>
    <t>自然资源规划及管理</t>
  </si>
  <si>
    <t>2200106</t>
  </si>
  <si>
    <t>自然资源利用与保护</t>
  </si>
  <si>
    <t>2200108</t>
  </si>
  <si>
    <t>自然资源行业业务管理</t>
  </si>
  <si>
    <t>2200109</t>
  </si>
  <si>
    <t>自然资源调查与确权登记</t>
  </si>
  <si>
    <t>2200112</t>
  </si>
  <si>
    <t>土地资源储备支出</t>
  </si>
  <si>
    <t>22005</t>
  </si>
  <si>
    <t>气象事务</t>
  </si>
  <si>
    <t>2200501</t>
  </si>
  <si>
    <t>2200509</t>
  </si>
  <si>
    <t>气象服务</t>
  </si>
  <si>
    <t>2200511</t>
  </si>
  <si>
    <t>气象基础设施建设与维修</t>
  </si>
  <si>
    <t>221</t>
  </si>
  <si>
    <t>22101</t>
  </si>
  <si>
    <t>保障性安居工程支出</t>
  </si>
  <si>
    <t>2210105</t>
  </si>
  <si>
    <t>农村危房改造</t>
  </si>
  <si>
    <t>2210106</t>
  </si>
  <si>
    <t>公共租赁住房</t>
  </si>
  <si>
    <t>2210108</t>
  </si>
  <si>
    <t>老旧小区改造</t>
  </si>
  <si>
    <t>2210199</t>
  </si>
  <si>
    <t>其他保障性安居工程支出</t>
  </si>
  <si>
    <t>22102</t>
  </si>
  <si>
    <t>住房改革支出</t>
  </si>
  <si>
    <t>2210201</t>
  </si>
  <si>
    <t>住房公积金</t>
  </si>
  <si>
    <t>222</t>
  </si>
  <si>
    <t>22201</t>
  </si>
  <si>
    <t>粮油事务</t>
  </si>
  <si>
    <t>2220105</t>
  </si>
  <si>
    <t>粮食信息统计</t>
  </si>
  <si>
    <t>2220106</t>
  </si>
  <si>
    <t>粮食专项业务活动</t>
  </si>
  <si>
    <t>22204</t>
  </si>
  <si>
    <t>粮油储备</t>
  </si>
  <si>
    <t>2220401</t>
  </si>
  <si>
    <t>储备粮油补贴</t>
  </si>
  <si>
    <t>2220403</t>
  </si>
  <si>
    <t>储备粮（油）库建设</t>
  </si>
  <si>
    <t>224</t>
  </si>
  <si>
    <t>22401</t>
  </si>
  <si>
    <t>应急管理事务</t>
  </si>
  <si>
    <t>2240101</t>
  </si>
  <si>
    <t>2240104</t>
  </si>
  <si>
    <t>灾害风险防治</t>
  </si>
  <si>
    <t>2240106</t>
  </si>
  <si>
    <t>安全监管</t>
  </si>
  <si>
    <t>2240109</t>
  </si>
  <si>
    <t>应急管理</t>
  </si>
  <si>
    <t>22402</t>
  </si>
  <si>
    <t>消防事务</t>
  </si>
  <si>
    <t>2240204</t>
  </si>
  <si>
    <t>消防应急救援</t>
  </si>
  <si>
    <t>22407</t>
  </si>
  <si>
    <t>自然灾害救灾及恢复重建支出</t>
  </si>
  <si>
    <t>2240703</t>
  </si>
  <si>
    <t>自然灾害救灾补助</t>
  </si>
  <si>
    <t>227</t>
  </si>
  <si>
    <t>229</t>
  </si>
  <si>
    <t>22902</t>
  </si>
  <si>
    <t>年初预留</t>
  </si>
  <si>
    <t>232</t>
  </si>
  <si>
    <t>23203</t>
  </si>
  <si>
    <t>地方政府一般债务付息支出</t>
  </si>
  <si>
    <t>2320301</t>
  </si>
  <si>
    <t>地方政府一般债券付息支出</t>
  </si>
  <si>
    <t>2320303</t>
  </si>
  <si>
    <t>地方政府向国际组织借款付息支出</t>
  </si>
  <si>
    <t>233</t>
  </si>
  <si>
    <t>23303</t>
  </si>
  <si>
    <t>地方政府一般债务发行费用支出</t>
  </si>
  <si>
    <r>
      <rPr>
        <sz val="11"/>
        <rFont val="黑体"/>
        <family val="3"/>
      </rPr>
      <t>附表</t>
    </r>
    <r>
      <rPr>
        <sz val="11"/>
        <rFont val="Times New Roman"/>
        <family val="1"/>
      </rPr>
      <t>1-4</t>
    </r>
  </si>
  <si>
    <t>2022年一般公共预算本级基本支出表</t>
  </si>
  <si>
    <t>科目编码</t>
  </si>
  <si>
    <t>科目名称</t>
  </si>
  <si>
    <t>预算数</t>
  </si>
  <si>
    <t>机关工资福利支出</t>
  </si>
  <si>
    <t xml:space="preserve"> 工资奖金津补贴</t>
  </si>
  <si>
    <t xml:space="preserve"> 社会保障缴费</t>
  </si>
  <si>
    <t xml:space="preserve"> 住房公积金 </t>
  </si>
  <si>
    <t xml:space="preserve"> 其他工资福利支出</t>
  </si>
  <si>
    <t>机关商品和服务支出</t>
  </si>
  <si>
    <t xml:space="preserve">    办公经费</t>
  </si>
  <si>
    <t xml:space="preserve">    会议费</t>
  </si>
  <si>
    <t xml:space="preserve">    委托业务费</t>
  </si>
  <si>
    <t xml:space="preserve">    公务接待费</t>
  </si>
  <si>
    <t xml:space="preserve">    公务用车运行维护费</t>
  </si>
  <si>
    <t xml:space="preserve">    其他商品和服务支出</t>
  </si>
  <si>
    <t>对事业单位经常性补助</t>
  </si>
  <si>
    <t xml:space="preserve"> 工资福利支出</t>
  </si>
  <si>
    <t xml:space="preserve"> 商品和服务支出</t>
  </si>
  <si>
    <t>对个人和家庭的补助</t>
  </si>
  <si>
    <t xml:space="preserve">    社会福利和救助</t>
  </si>
  <si>
    <t xml:space="preserve">    离退休费</t>
  </si>
  <si>
    <t>支  出  合  计</t>
  </si>
  <si>
    <r>
      <rPr>
        <sz val="11"/>
        <rFont val="黑体"/>
        <family val="3"/>
      </rPr>
      <t>附表</t>
    </r>
    <r>
      <rPr>
        <sz val="11"/>
        <rFont val="Times New Roman"/>
        <family val="1"/>
      </rPr>
      <t>1-5</t>
    </r>
  </si>
  <si>
    <t>2022年一般公共预算税收返还、一般性和专项转移支付分地区安排情况表</t>
  </si>
  <si>
    <r>
      <rPr>
        <sz val="10.5"/>
        <rFont val="方正仿宋_GBK"/>
        <family val="0"/>
      </rPr>
      <t>单位：万元</t>
    </r>
  </si>
  <si>
    <t>地区名称</t>
  </si>
  <si>
    <r>
      <rPr>
        <b/>
        <sz val="11"/>
        <rFont val="方正书宋_GBK"/>
        <family val="0"/>
      </rPr>
      <t>税收返还</t>
    </r>
  </si>
  <si>
    <r>
      <rPr>
        <b/>
        <sz val="11"/>
        <rFont val="方正书宋_GBK"/>
        <family val="0"/>
      </rPr>
      <t>一般性转移支付</t>
    </r>
  </si>
  <si>
    <r>
      <rPr>
        <b/>
        <sz val="11"/>
        <rFont val="方正仿宋_GBK"/>
        <family val="0"/>
      </rPr>
      <t>合计</t>
    </r>
  </si>
  <si>
    <r>
      <rPr>
        <sz val="12"/>
        <rFont val="宋体"/>
        <family val="0"/>
      </rPr>
      <t>注</t>
    </r>
    <r>
      <rPr>
        <sz val="12"/>
        <rFont val="Times New Roman"/>
        <family val="1"/>
      </rPr>
      <t>:</t>
    </r>
    <r>
      <rPr>
        <sz val="12"/>
        <rFont val="宋体"/>
        <family val="0"/>
      </rPr>
      <t>无预算，空表列示。</t>
    </r>
  </si>
  <si>
    <r>
      <rPr>
        <sz val="11"/>
        <rFont val="黑体"/>
        <family val="3"/>
      </rPr>
      <t>附表</t>
    </r>
    <r>
      <rPr>
        <sz val="11"/>
        <rFont val="Times New Roman"/>
        <family val="1"/>
      </rPr>
      <t>1-6</t>
    </r>
  </si>
  <si>
    <t>2022年一般公共预算专项转移支付分项目安排情况表</t>
  </si>
  <si>
    <t>项目名称</t>
  </si>
  <si>
    <r>
      <rPr>
        <sz val="11"/>
        <rFont val="黑体"/>
        <family val="3"/>
      </rPr>
      <t>附表</t>
    </r>
    <r>
      <rPr>
        <sz val="11"/>
        <rFont val="Times New Roman"/>
        <family val="1"/>
      </rPr>
      <t>1-7</t>
    </r>
  </si>
  <si>
    <t>2022年政府性基金预算收入表</t>
  </si>
  <si>
    <t>一.当年政府性基金收入</t>
  </si>
  <si>
    <t>1.农网还贷资金收入</t>
  </si>
  <si>
    <t>2.海南省高等级公路车辆通行附加费收入</t>
  </si>
  <si>
    <t>3.港口建设费收入</t>
  </si>
  <si>
    <t>4.国家电影事业发展专项资金收入</t>
  </si>
  <si>
    <t>5.国有土地收益基金收入</t>
  </si>
  <si>
    <t>6.农业土地开发资金收入</t>
  </si>
  <si>
    <t>7.国有土地使用权出让收入</t>
  </si>
  <si>
    <t>8.大中型水库库区基金收入</t>
  </si>
  <si>
    <t>9.彩票公益金收入</t>
  </si>
  <si>
    <t>10.城市基础设施配套费收入</t>
  </si>
  <si>
    <t>11.小型水库移民扶助基金收入</t>
  </si>
  <si>
    <t>12.国家重大水利工程建设基金收入</t>
  </si>
  <si>
    <t>13.车辆通行费</t>
  </si>
  <si>
    <t>14.污水处理费收入</t>
  </si>
  <si>
    <t>15.彩票发行机构和彩票销售机构的业务费用</t>
  </si>
  <si>
    <t>16.其他政府性基金收入</t>
  </si>
  <si>
    <t>17.专项债券对应项目专项收入</t>
  </si>
  <si>
    <t>二、上级补助收入</t>
  </si>
  <si>
    <t>三、上年结余</t>
  </si>
  <si>
    <t>合      计</t>
  </si>
  <si>
    <r>
      <rPr>
        <sz val="11"/>
        <rFont val="黑体"/>
        <family val="3"/>
      </rPr>
      <t>附表</t>
    </r>
    <r>
      <rPr>
        <sz val="11"/>
        <rFont val="Times New Roman"/>
        <family val="1"/>
      </rPr>
      <t>1-8</t>
    </r>
  </si>
  <si>
    <t>2022年政府性基金预算支出表</t>
  </si>
  <si>
    <t>文化体育与传媒支出</t>
  </si>
  <si>
    <t>二、调出资金</t>
  </si>
  <si>
    <r>
      <rPr>
        <sz val="11"/>
        <rFont val="黑体"/>
        <family val="3"/>
      </rPr>
      <t>附表</t>
    </r>
    <r>
      <rPr>
        <sz val="11"/>
        <rFont val="Times New Roman"/>
        <family val="1"/>
      </rPr>
      <t>1-9</t>
    </r>
  </si>
  <si>
    <t>2022年政府性基金预算县级支出表</t>
  </si>
  <si>
    <t>一、县级支出</t>
  </si>
  <si>
    <t>国家电影事业发展专项资金及对应专项债务收入安排的支出</t>
  </si>
  <si>
    <t xml:space="preserve">  其他国家电影事业发展专项资金支出</t>
  </si>
  <si>
    <t>小型水库移民扶助基金安排的支出</t>
  </si>
  <si>
    <t xml:space="preserve">   移民补助</t>
  </si>
  <si>
    <t>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</si>
  <si>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</si>
  <si>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</si>
  <si>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</si>
  <si>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</si>
  <si>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</si>
  <si>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</si>
  <si>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</si>
  <si>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r>
      <t xml:space="preserve"> </t>
    </r>
    <r>
      <rPr>
        <sz val="11"/>
        <rFont val="宋体"/>
        <family val="0"/>
      </rPr>
      <t xml:space="preserve"> </t>
    </r>
    <r>
      <rPr>
        <sz val="11"/>
        <rFont val="宋体"/>
        <family val="0"/>
      </rPr>
      <t>其他国有土地使用权出让收入安排的支出</t>
    </r>
  </si>
  <si>
    <t>国有土地收益基金支出</t>
  </si>
  <si>
    <t>农业土地开发资金安排的支出</t>
  </si>
  <si>
    <t>城市基础设施配套费安排的支出</t>
  </si>
  <si>
    <t xml:space="preserve">  城市公共设施</t>
  </si>
  <si>
    <t>其他政府性基金及对应专项债务收入安排的支出</t>
  </si>
  <si>
    <t xml:space="preserve">   其他政府性基金债务收入安排的支出</t>
  </si>
  <si>
    <t>彩票公益金及对应专项债务收入安排的支出</t>
  </si>
  <si>
    <t xml:space="preserve">   用于社会福利的彩票公益金支出</t>
  </si>
  <si>
    <t xml:space="preserve">    用于教育事业的彩票公益金支出</t>
  </si>
  <si>
    <t xml:space="preserve">    用于残疾人事业的彩票公益金支出</t>
  </si>
  <si>
    <r>
      <t>22960</t>
    </r>
    <r>
      <rPr>
        <sz val="11"/>
        <rFont val="方正书宋_GBK"/>
        <family val="0"/>
      </rPr>
      <t>13</t>
    </r>
  </si>
  <si>
    <t xml:space="preserve">    用于城乡医疗救助的彩票公益金支出</t>
  </si>
  <si>
    <t>地方政府专项债务付息支出</t>
  </si>
  <si>
    <r>
      <t>2</t>
    </r>
    <r>
      <rPr>
        <sz val="11"/>
        <rFont val="方正书宋_GBK"/>
        <family val="0"/>
      </rPr>
      <t>320411</t>
    </r>
  </si>
  <si>
    <t>国有土地使用权出让金债务付息支出</t>
  </si>
  <si>
    <t>地方政府专项债务发行费用支出</t>
  </si>
  <si>
    <t>2330498</t>
  </si>
  <si>
    <t>其他地方自行试点项目收益专项债券发行费用支出</t>
  </si>
  <si>
    <t/>
  </si>
  <si>
    <r>
      <rPr>
        <sz val="11"/>
        <rFont val="黑体"/>
        <family val="3"/>
      </rPr>
      <t>附表</t>
    </r>
    <r>
      <rPr>
        <sz val="11"/>
        <rFont val="Times New Roman"/>
        <family val="1"/>
      </rPr>
      <t>1-10</t>
    </r>
  </si>
  <si>
    <t>2022年政府性基金预算专项转移支付分地区安排情况表</t>
  </si>
  <si>
    <r>
      <rPr>
        <sz val="11"/>
        <rFont val="黑体"/>
        <family val="3"/>
      </rPr>
      <t>附表</t>
    </r>
    <r>
      <rPr>
        <sz val="11"/>
        <rFont val="Times New Roman"/>
        <family val="1"/>
      </rPr>
      <t>1-11</t>
    </r>
  </si>
  <si>
    <t>2022年政府性基金预算专项转移支付分项目安排情况表</t>
  </si>
  <si>
    <r>
      <rPr>
        <sz val="11"/>
        <rFont val="黑体"/>
        <family val="3"/>
      </rPr>
      <t>附表</t>
    </r>
    <r>
      <rPr>
        <sz val="11"/>
        <rFont val="Times New Roman"/>
        <family val="1"/>
      </rPr>
      <t>1-12</t>
    </r>
  </si>
  <si>
    <t>2022年国有资本经营预算收入表</t>
  </si>
  <si>
    <t>一、利润收入</t>
  </si>
  <si>
    <t>二、股利、股息收入</t>
  </si>
  <si>
    <t>三、产权转让收入</t>
  </si>
  <si>
    <t>四、清算收入</t>
  </si>
  <si>
    <t>五、其他国有资本经营预算收入</t>
  </si>
  <si>
    <r>
      <rPr>
        <sz val="11"/>
        <rFont val="黑体"/>
        <family val="3"/>
      </rPr>
      <t>附表</t>
    </r>
    <r>
      <rPr>
        <sz val="11"/>
        <rFont val="Times New Roman"/>
        <family val="1"/>
      </rPr>
      <t>1-13</t>
    </r>
  </si>
  <si>
    <t>2022年国有资本经营预算支出表</t>
  </si>
  <si>
    <t>一、解决历史遗留问题及改革成本支出</t>
  </si>
  <si>
    <t>二、国有企业资本金注入</t>
  </si>
  <si>
    <t>三、国有企业政策性补贴</t>
  </si>
  <si>
    <t>四、金融国有资本经营预算支出</t>
  </si>
  <si>
    <t>五、其他国有资本经营预算支出</t>
  </si>
  <si>
    <r>
      <rPr>
        <sz val="11"/>
        <rFont val="黑体"/>
        <family val="3"/>
      </rPr>
      <t>附表</t>
    </r>
    <r>
      <rPr>
        <sz val="11"/>
        <rFont val="Times New Roman"/>
        <family val="1"/>
      </rPr>
      <t>1-14</t>
    </r>
  </si>
  <si>
    <t>2022年国有资本经营预算本级支出表</t>
  </si>
  <si>
    <r>
      <rPr>
        <b/>
        <sz val="11"/>
        <rFont val="方正书宋_GBK"/>
        <family val="0"/>
      </rPr>
      <t>科目编码</t>
    </r>
  </si>
  <si>
    <r>
      <rPr>
        <b/>
        <sz val="11"/>
        <rFont val="方正书宋_GBK"/>
        <family val="0"/>
      </rPr>
      <t>科目名称</t>
    </r>
  </si>
  <si>
    <t>国有资本经营预算支出</t>
  </si>
  <si>
    <t>解决历史遗留问题及改革成本支出</t>
  </si>
  <si>
    <r>
      <rPr>
        <sz val="11"/>
        <rFont val="方正仿宋_GBK"/>
        <family val="0"/>
      </rPr>
      <t>厂办大集体改革支出</t>
    </r>
  </si>
  <si>
    <r>
      <rPr>
        <b/>
        <sz val="11"/>
        <rFont val="方正仿宋_GBK"/>
        <family val="0"/>
      </rPr>
      <t>国有企业资本金注入</t>
    </r>
  </si>
  <si>
    <r>
      <rPr>
        <sz val="11"/>
        <rFont val="方正仿宋_GBK"/>
        <family val="0"/>
      </rPr>
      <t>国有经济结构调整支出</t>
    </r>
  </si>
  <si>
    <t>国有资本经营预算调出资金</t>
  </si>
  <si>
    <r>
      <rPr>
        <sz val="11"/>
        <rFont val="黑体"/>
        <family val="3"/>
      </rPr>
      <t>附表</t>
    </r>
    <r>
      <rPr>
        <sz val="11"/>
        <rFont val="Times New Roman"/>
        <family val="1"/>
      </rPr>
      <t>1-15</t>
    </r>
  </si>
  <si>
    <t>2022年国有资本经营预算专项转移支付分地区安排情况表</t>
  </si>
  <si>
    <r>
      <rPr>
        <sz val="11"/>
        <rFont val="黑体"/>
        <family val="3"/>
      </rPr>
      <t>附表</t>
    </r>
    <r>
      <rPr>
        <sz val="11"/>
        <rFont val="Times New Roman"/>
        <family val="1"/>
      </rPr>
      <t>1-16</t>
    </r>
  </si>
  <si>
    <t xml:space="preserve">2022年国有资本经营预算专项转移支付分项目安排情况表 </t>
  </si>
  <si>
    <r>
      <rPr>
        <sz val="11"/>
        <rFont val="黑体"/>
        <family val="3"/>
      </rPr>
      <t>附表</t>
    </r>
    <r>
      <rPr>
        <sz val="11"/>
        <rFont val="Times New Roman"/>
        <family val="1"/>
      </rPr>
      <t>1-17</t>
    </r>
  </si>
  <si>
    <t>2022年社会保险基金预算收入表</t>
  </si>
  <si>
    <r>
      <rPr>
        <b/>
        <sz val="11"/>
        <rFont val="方正仿宋_GBK"/>
        <family val="0"/>
      </rPr>
      <t>社保保险基金收入</t>
    </r>
  </si>
  <si>
    <t>10210</t>
  </si>
  <si>
    <r>
      <t xml:space="preserve">  </t>
    </r>
    <r>
      <rPr>
        <sz val="11"/>
        <rFont val="宋体"/>
        <family val="0"/>
      </rPr>
      <t>城乡居民基本养老保险基金收入</t>
    </r>
  </si>
  <si>
    <r>
      <t xml:space="preserve">  </t>
    </r>
    <r>
      <rPr>
        <sz val="11"/>
        <rFont val="宋体"/>
        <family val="0"/>
      </rPr>
      <t>城乡居民基本养老保险基金缴费收入</t>
    </r>
  </si>
  <si>
    <t>10211</t>
  </si>
  <si>
    <r>
      <t xml:space="preserve">  </t>
    </r>
    <r>
      <rPr>
        <sz val="11"/>
        <rFont val="宋体"/>
        <family val="0"/>
      </rPr>
      <t>机关事业单位基本养老保险基金收入</t>
    </r>
  </si>
  <si>
    <r>
      <t xml:space="preserve">  </t>
    </r>
    <r>
      <rPr>
        <sz val="11"/>
        <rFont val="宋体"/>
        <family val="0"/>
      </rPr>
      <t>机关事业单位基本养老保险基金缴费收入</t>
    </r>
  </si>
  <si>
    <t>转移性收入</t>
  </si>
  <si>
    <t>上年结余收入</t>
  </si>
  <si>
    <t>1100803</t>
  </si>
  <si>
    <t>社会保险基金预算上年结余收入</t>
  </si>
  <si>
    <r>
      <rPr>
        <sz val="11"/>
        <rFont val="黑体"/>
        <family val="3"/>
      </rPr>
      <t>附表</t>
    </r>
    <r>
      <rPr>
        <sz val="11"/>
        <rFont val="Times New Roman"/>
        <family val="1"/>
      </rPr>
      <t>1-18</t>
    </r>
  </si>
  <si>
    <t>2022年社会保险基金预算支出表</t>
  </si>
  <si>
    <t>社会保险基金支出</t>
  </si>
  <si>
    <t>城乡居民基本养老保险基金支出</t>
  </si>
  <si>
    <t>其他城乡居民基本养老保险基金支出</t>
  </si>
  <si>
    <t>机关事业单位基本养老保险基金支出</t>
  </si>
  <si>
    <t>其他机关事业单位基本养老保险基金支出</t>
  </si>
  <si>
    <t>年终结余</t>
  </si>
  <si>
    <t xml:space="preserve">  社会保险基金预算年终结余</t>
  </si>
  <si>
    <t>DEBT_T_XXGK_XEYE</t>
  </si>
  <si>
    <t xml:space="preserve"> AND T.AD_CODE_GK=131081 AND T.SET_YEAR_GK=2022</t>
  </si>
  <si>
    <t>上年债务限额及余额预算</t>
  </si>
  <si>
    <t>AD_CODE_GK#131081</t>
  </si>
  <si>
    <t>SET_YEAR_GK#2022</t>
  </si>
  <si>
    <t>SET_YEAR#2021</t>
  </si>
  <si>
    <t>AD_CODE#</t>
  </si>
  <si>
    <t>AD_NAME#</t>
  </si>
  <si>
    <t>YBXE_Y1#</t>
  </si>
  <si>
    <t>ZXXE_Y1#</t>
  </si>
  <si>
    <t>YBYE_Y1#</t>
  </si>
  <si>
    <t>ZXYE_Y1#</t>
  </si>
  <si>
    <t>表二十：</t>
  </si>
  <si>
    <t>香河县2021年地方政府债务限额及余额预算情况表</t>
  </si>
  <si>
    <t>单位：亿元</t>
  </si>
  <si>
    <t>地   区</t>
  </si>
  <si>
    <t>2021年债务限额</t>
  </si>
  <si>
    <t>2021年债务余额预计执行数</t>
  </si>
  <si>
    <t>一般债务</t>
  </si>
  <si>
    <t>专项债务</t>
  </si>
  <si>
    <t>公  式</t>
  </si>
  <si>
    <t>A=B+C</t>
  </si>
  <si>
    <t>B</t>
  </si>
  <si>
    <t>C</t>
  </si>
  <si>
    <t>D=E+F</t>
  </si>
  <si>
    <t>E</t>
  </si>
  <si>
    <t>F</t>
  </si>
  <si>
    <t>VALID#</t>
  </si>
  <si>
    <t>131081</t>
  </si>
  <si>
    <t xml:space="preserve">  香河县</t>
  </si>
  <si>
    <t>注：1.本表反映上一年度本地区、本级及分地区地方政府债务限额及余额预计执行数。</t>
  </si>
  <si>
    <t>2.本表由县级以上地方各级财政部门在同级人民代表大会批准预算后二十日内公开。</t>
  </si>
  <si>
    <t>DEBT_T_XXGK_YBYE</t>
  </si>
  <si>
    <t>AD_CODE#131081</t>
  </si>
  <si>
    <t>AD_NAME#131081 霸州市</t>
  </si>
  <si>
    <t>XM_TYPE#</t>
  </si>
  <si>
    <t>XM_NAME#</t>
  </si>
  <si>
    <t>YS_AMT#</t>
  </si>
  <si>
    <t>ZX_AMT#</t>
  </si>
  <si>
    <t>ROW_NUM#</t>
  </si>
  <si>
    <t>表二十一：</t>
  </si>
  <si>
    <t>香河县2021年地方政府一般债务余额情况表</t>
  </si>
  <si>
    <t>项    目</t>
  </si>
  <si>
    <t>执行数</t>
  </si>
  <si>
    <t>YBYE_Y2</t>
  </si>
  <si>
    <t>一、2020年末地方政府一般债务余额实际数</t>
  </si>
  <si>
    <t xml:space="preserve"> </t>
  </si>
  <si>
    <t>YBYE_Y1</t>
  </si>
  <si>
    <t>二、2021年末地方政府一般债务余额限额</t>
  </si>
  <si>
    <t>FXYB_Y1</t>
  </si>
  <si>
    <t>三、2021年地方政府一般债务发行额</t>
  </si>
  <si>
    <t>FXYB_Y1_WZ</t>
  </si>
  <si>
    <t xml:space="preserve">    中央转贷地方的国际金融组织和外国政府贷款</t>
  </si>
  <si>
    <t xml:space="preserve">  </t>
  </si>
  <si>
    <t>FXYB_Y1_ZQ</t>
  </si>
  <si>
    <t xml:space="preserve">    2021年地方政府一般债券发行额</t>
  </si>
  <si>
    <t>YBHB_Y1</t>
  </si>
  <si>
    <t>四、2021年地方政府一般债务还本额</t>
  </si>
  <si>
    <t>YBYEYS_Y1</t>
  </si>
  <si>
    <t>五、2021年末地方政府一般债务余额预计执行数</t>
  </si>
  <si>
    <t>CZCZ</t>
  </si>
  <si>
    <t>六、2022年地方财政赤字</t>
  </si>
  <si>
    <t>YBXE</t>
  </si>
  <si>
    <t>七、2022年地方政府一般债务余额限额</t>
  </si>
  <si>
    <t>DEBT_T_XXGK_ZXYE</t>
  </si>
  <si>
    <t>表二十二：</t>
  </si>
  <si>
    <t>香河县2021年地方政府专项债务余额情况表</t>
  </si>
  <si>
    <t>ZXYE_Y2</t>
  </si>
  <si>
    <t>一、2020年末地方政府专项债务余额实际数</t>
  </si>
  <si>
    <t>ZXYE_Y1</t>
  </si>
  <si>
    <t>二、2021年末地方政府专项债务余额限额</t>
  </si>
  <si>
    <t>FXZX_Y1</t>
  </si>
  <si>
    <t>三、2021年地方政府专项债务发行额</t>
  </si>
  <si>
    <t>ZXHB_Y1</t>
  </si>
  <si>
    <t>四、2021年地方政府专项债务还本额</t>
  </si>
  <si>
    <t>ZXYEYS_Y1</t>
  </si>
  <si>
    <t>五、2021年末地方政府专项债务余额预计执行数</t>
  </si>
  <si>
    <t>XZXE</t>
  </si>
  <si>
    <t>六、2022年地方政府专项债务新增限额</t>
  </si>
  <si>
    <t>ZXXE</t>
  </si>
  <si>
    <t>七、2022年末地方政府专项债务余额限额</t>
  </si>
  <si>
    <t>DEBT_T_XXGK_FX_HBFXYS</t>
  </si>
  <si>
    <t>AD_BDQ#</t>
  </si>
  <si>
    <t>AD_BJ#</t>
  </si>
  <si>
    <t>表二十三：</t>
  </si>
  <si>
    <t>香河县地方政府债券发行及还本付息情况表</t>
  </si>
  <si>
    <t>公式</t>
  </si>
  <si>
    <t>本地区</t>
  </si>
  <si>
    <t>本级</t>
  </si>
  <si>
    <t>FXYB</t>
  </si>
  <si>
    <t>一、2021年发行预计执行数</t>
  </si>
  <si>
    <t>A=B+D</t>
  </si>
  <si>
    <t>（一）一般债券</t>
  </si>
  <si>
    <t>FXYB _Y1_ZRZ</t>
  </si>
  <si>
    <t xml:space="preserve">   其中：再融资债券</t>
  </si>
  <si>
    <t>（二）专项债券</t>
  </si>
  <si>
    <t>D</t>
  </si>
  <si>
    <t>FXZX _Y1_ZRZ</t>
  </si>
  <si>
    <t>HB_Y1</t>
  </si>
  <si>
    <t>二、2021年还本预计执行数</t>
  </si>
  <si>
    <t>F=G+H</t>
  </si>
  <si>
    <t>G</t>
  </si>
  <si>
    <t>H</t>
  </si>
  <si>
    <t>FX_Y1</t>
  </si>
  <si>
    <t>三、2021年付息预计执行数</t>
  </si>
  <si>
    <t>I=J+K</t>
  </si>
  <si>
    <t>YBFX_Y1</t>
  </si>
  <si>
    <t>J</t>
  </si>
  <si>
    <t>ZXFX_Y1</t>
  </si>
  <si>
    <t>K</t>
  </si>
  <si>
    <t>YBHB</t>
  </si>
  <si>
    <t>四、2022年还本预算数</t>
  </si>
  <si>
    <t>L=M+O</t>
  </si>
  <si>
    <t>YBHB_YS</t>
  </si>
  <si>
    <t>M</t>
  </si>
  <si>
    <t>YBHB_YS_ZRZ</t>
  </si>
  <si>
    <t xml:space="preserve">   其中：再融资</t>
  </si>
  <si>
    <t>YBHB_YS_CZZJ</t>
  </si>
  <si>
    <t xml:space="preserve">      财政预算安排 </t>
  </si>
  <si>
    <t>N</t>
  </si>
  <si>
    <t>ZXHB_YS</t>
  </si>
  <si>
    <t>O</t>
  </si>
  <si>
    <t>ZXHB_YS_ZRZ</t>
  </si>
  <si>
    <t>ZXHB_YS_CZZJ</t>
  </si>
  <si>
    <t xml:space="preserve">      财政预算安排</t>
  </si>
  <si>
    <t>P</t>
  </si>
  <si>
    <t>FX_YS</t>
  </si>
  <si>
    <t>五、2022年付息预算数</t>
  </si>
  <si>
    <t>Q=R+S</t>
  </si>
  <si>
    <t>YBFX_YS</t>
  </si>
  <si>
    <t>R</t>
  </si>
  <si>
    <t>ZXFX_YS</t>
  </si>
  <si>
    <t>S</t>
  </si>
  <si>
    <t>注：1.本表反映本地区和本级上一年度地方政府债券（含再融资债券）发行及还本付息预计执行数、本年度地方政府债券还本付息预算数等。</t>
  </si>
  <si>
    <t>2.本表由县级以上地方各级财政部门在本级人民代表大会批准预算后二十日内公开。</t>
  </si>
  <si>
    <t>DEBT_T_XXGK_TQXDXE</t>
  </si>
  <si>
    <t>当年债务限额提前下达情况</t>
  </si>
  <si>
    <t>SET_YEAR#2022</t>
  </si>
  <si>
    <t>AD_XJ#</t>
  </si>
  <si>
    <t>表二十四：</t>
  </si>
  <si>
    <t>香河县2022年地方政府债务限额提前下达情况表</t>
  </si>
  <si>
    <t>下级</t>
  </si>
  <si>
    <t>xe_y1</t>
  </si>
  <si>
    <t>一：2021年地方政府债务限额</t>
  </si>
  <si>
    <t>ybxe_y1</t>
  </si>
  <si>
    <t>其中： 一般债务限额</t>
  </si>
  <si>
    <t>zxxe_y1</t>
  </si>
  <si>
    <t xml:space="preserve">    专项债务限额</t>
  </si>
  <si>
    <t>xe_amt</t>
  </si>
  <si>
    <t>二：提前下达的2022年地方政府债务新增限额</t>
  </si>
  <si>
    <t>ybxe_amt</t>
  </si>
  <si>
    <t>zxxe_amt</t>
  </si>
  <si>
    <t>注：本表反映本地区及本级年初预算中列示的地方政府债务限额情况，由县级以上地方各级财政部门在同级人大常委会批准年度预算后二十日内公开。</t>
  </si>
  <si>
    <t>DEBT_T_XXGK_XDXE</t>
  </si>
  <si>
    <t xml:space="preserve"> and T.SET_YEAR_GK ='2022' and T.AD_CODE_GK ='131081'</t>
  </si>
  <si>
    <t>债务限额调整公开</t>
  </si>
  <si>
    <t>set_year#2022</t>
  </si>
  <si>
    <t>ad_code#131081</t>
  </si>
  <si>
    <t>ad_name#131081 霸州市</t>
  </si>
  <si>
    <t>set_year_gk#2022</t>
  </si>
  <si>
    <t>ad_bdq#</t>
  </si>
  <si>
    <t>ad_bj#</t>
  </si>
  <si>
    <t>ad_xj#</t>
  </si>
  <si>
    <t>表二十五：</t>
  </si>
  <si>
    <t>香河县2022年地方政府债务限额调整情况表</t>
  </si>
  <si>
    <t>一、2021年地方政府债务限额</t>
  </si>
  <si>
    <t>xz_amt</t>
  </si>
  <si>
    <t>二、2022年新增地方政府债务限额</t>
  </si>
  <si>
    <t>xzyb_amt</t>
  </si>
  <si>
    <t>xzzx_amt</t>
  </si>
  <si>
    <t>tqxd_xz</t>
  </si>
  <si>
    <t>附：提前下达的2022年新增地方政府债务限额</t>
  </si>
  <si>
    <t>G=H+I</t>
  </si>
  <si>
    <t>tqxd_xzyb</t>
  </si>
  <si>
    <t>tqxd_xzzx</t>
  </si>
  <si>
    <t>I</t>
  </si>
  <si>
    <t>三、2022年地方政府债务限额</t>
  </si>
  <si>
    <t>J=K+L</t>
  </si>
  <si>
    <t>L</t>
  </si>
  <si>
    <t>注： 1.本表反映本地区及本级当年地方政府债务限额调整情况，由县级以上地方各级财政部门在同级人大常委会批准调整预算后二十日内公开。</t>
  </si>
  <si>
    <t>DEBT_T_XXGK_XEZJAP</t>
  </si>
  <si>
    <t>ZQLX_NAME#</t>
  </si>
  <si>
    <t>XMLX_NAME#</t>
  </si>
  <si>
    <t>ZQZJ_AMT#</t>
  </si>
  <si>
    <t>XMLX_ID#</t>
  </si>
  <si>
    <t>ZQLX_ID#</t>
  </si>
  <si>
    <t>表二十六：</t>
  </si>
  <si>
    <t>香河县2022年地方政府新增债务限额资金安排表</t>
  </si>
  <si>
    <t>序号</t>
  </si>
  <si>
    <t>债券性质</t>
  </si>
  <si>
    <t>项目类型</t>
  </si>
  <si>
    <t>安排债券规模</t>
  </si>
  <si>
    <t>一般债券</t>
  </si>
  <si>
    <t>道路</t>
  </si>
  <si>
    <t>01</t>
  </si>
  <si>
    <t>专项债券</t>
  </si>
  <si>
    <t>城镇老旧小区改造</t>
  </si>
  <si>
    <t>产业园区基础设施</t>
  </si>
  <si>
    <t>注：本表反映本级当年新增地方政府债券资金使用安排，由县级以上地方各级财政部门在同级人民代表大会常务委员会批准预算调整方案后二十日内公开。</t>
  </si>
  <si>
    <t>表二十七：</t>
  </si>
  <si>
    <t>地方政府再融资债券分月发行安排表</t>
  </si>
  <si>
    <t>时间</t>
  </si>
  <si>
    <t>再融资债券计划发行规模</t>
  </si>
  <si>
    <t>1月</t>
  </si>
  <si>
    <t>2月</t>
  </si>
  <si>
    <t>3月</t>
  </si>
  <si>
    <t>4月</t>
  </si>
  <si>
    <t>5月</t>
  </si>
  <si>
    <t>6月</t>
  </si>
  <si>
    <t>7月</t>
  </si>
  <si>
    <t>8月</t>
  </si>
  <si>
    <t>9月</t>
  </si>
  <si>
    <t>10月</t>
  </si>
  <si>
    <t>11月</t>
  </si>
  <si>
    <t>12月</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</si>
</sst>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quot;$&quot;_-;\-* #,##0&quot;$&quot;_-;_-* &quot;-&quot;&quot;$&quot;_-;_-@_-"/>
    <numFmt numFmtId="177" formatCode="_-&quot;$&quot;* #,##0_-;\-&quot;$&quot;* #,##0_-;_-&quot;$&quot;* &quot;-&quot;_-;_-@_-"/>
    <numFmt numFmtId="178" formatCode="#,##0;\-#,##0;&quot;-&quot;"/>
    <numFmt numFmtId="179" formatCode="#,##0;\(#,##0\)"/>
    <numFmt numFmtId="180" formatCode="\$#,##0.00;\(\$#,##0.00\)"/>
    <numFmt numFmtId="181" formatCode="_(* #,##0.00_);_(* \(#,##0.00\);_(* &quot;-&quot;??_);_(@_)"/>
    <numFmt numFmtId="182" formatCode="\$#,##0;\(\$#,##0\)"/>
    <numFmt numFmtId="183" formatCode="_(&quot;$&quot;* #,##0.00_);_(&quot;$&quot;* \(#,##0.00\);_(&quot;$&quot;* &quot;-&quot;??_);_(@_)"/>
    <numFmt numFmtId="184" formatCode="_-* #,##0.00&quot;$&quot;_-;\-* #,##0.00&quot;$&quot;_-;_-* &quot;-&quot;??&quot;$&quot;_-;_-@_-"/>
    <numFmt numFmtId="185" formatCode="* #,##0.00;* \-#,##0.00;* &quot;-&quot;??;@"/>
    <numFmt numFmtId="186" formatCode="0.0"/>
    <numFmt numFmtId="187" formatCode="_-* #,##0_$_-;\-* #,##0_$_-;_-* &quot;-&quot;_$_-;_-@_-"/>
    <numFmt numFmtId="188" formatCode="_-* #,##0.00_$_-;\-* #,##0.00_$_-;_-* &quot;-&quot;??_$_-;_-@_-"/>
    <numFmt numFmtId="189" formatCode="0_);[Red]\(0\)"/>
    <numFmt numFmtId="190" formatCode="0_ "/>
    <numFmt numFmtId="191" formatCode="0.0_ "/>
  </numFmts>
  <fonts count="98">
    <font>
      <sz val="11"/>
      <color theme="1"/>
      <name val="Calibri"/>
      <family val="0"/>
    </font>
    <font>
      <sz val="11"/>
      <name val="宋体"/>
      <family val="0"/>
    </font>
    <font>
      <sz val="11"/>
      <color indexed="8"/>
      <name val="Tahoma"/>
      <family val="2"/>
    </font>
    <font>
      <sz val="11"/>
      <name val="仿宋"/>
      <family val="3"/>
    </font>
    <font>
      <b/>
      <sz val="15"/>
      <name val="微软雅黑"/>
      <family val="2"/>
    </font>
    <font>
      <sz val="11"/>
      <color indexed="8"/>
      <name val="宋体"/>
      <family val="0"/>
    </font>
    <font>
      <sz val="9"/>
      <name val="SimSun"/>
      <family val="0"/>
    </font>
    <font>
      <b/>
      <sz val="11"/>
      <name val="SimSun"/>
      <family val="0"/>
    </font>
    <font>
      <sz val="11"/>
      <name val="SimSun"/>
      <family val="0"/>
    </font>
    <font>
      <b/>
      <sz val="15"/>
      <name val="SimSun"/>
      <family val="0"/>
    </font>
    <font>
      <sz val="11"/>
      <name val="Times New Roman"/>
      <family val="1"/>
    </font>
    <font>
      <sz val="9"/>
      <name val="Times New Roman"/>
      <family val="1"/>
    </font>
    <font>
      <sz val="18"/>
      <name val="方正小标宋_GBK"/>
      <family val="0"/>
    </font>
    <font>
      <sz val="18"/>
      <name val="Times New Roman"/>
      <family val="1"/>
    </font>
    <font>
      <b/>
      <sz val="11"/>
      <name val="Times New Roman"/>
      <family val="1"/>
    </font>
    <font>
      <b/>
      <sz val="11"/>
      <name val="宋体"/>
      <family val="0"/>
    </font>
    <font>
      <sz val="12"/>
      <name val="Times New Roman"/>
      <family val="1"/>
    </font>
    <font>
      <b/>
      <sz val="12"/>
      <name val="宋体"/>
      <family val="0"/>
    </font>
    <font>
      <sz val="12"/>
      <name val="宋体"/>
      <family val="0"/>
    </font>
    <font>
      <b/>
      <sz val="11"/>
      <name val="方正书宋_GBK"/>
      <family val="0"/>
    </font>
    <font>
      <sz val="14"/>
      <name val="Times New Roman"/>
      <family val="1"/>
    </font>
    <font>
      <sz val="10.5"/>
      <name val="Times New Roman"/>
      <family val="1"/>
    </font>
    <font>
      <b/>
      <sz val="9"/>
      <name val="Times New Roman"/>
      <family val="1"/>
    </font>
    <font>
      <b/>
      <sz val="11"/>
      <name val="方正仿宋_GBK"/>
      <family val="0"/>
    </font>
    <font>
      <sz val="11"/>
      <name val="方正仿宋_GBK"/>
      <family val="0"/>
    </font>
    <font>
      <sz val="10"/>
      <name val="宋体"/>
      <family val="0"/>
    </font>
    <font>
      <sz val="11"/>
      <name val="方正书宋_GBK"/>
      <family val="0"/>
    </font>
    <font>
      <b/>
      <sz val="10"/>
      <name val="宋体"/>
      <family val="0"/>
    </font>
    <font>
      <b/>
      <sz val="12"/>
      <name val="Times New Roman"/>
      <family val="1"/>
    </font>
    <font>
      <sz val="11"/>
      <color indexed="17"/>
      <name val="宋体"/>
      <family val="0"/>
    </font>
    <font>
      <sz val="9"/>
      <name val="宋体"/>
      <family val="0"/>
    </font>
    <font>
      <sz val="11"/>
      <color indexed="9"/>
      <name val="宋体"/>
      <family val="0"/>
    </font>
    <font>
      <sz val="11"/>
      <color indexed="62"/>
      <name val="宋体"/>
      <family val="0"/>
    </font>
    <font>
      <u val="single"/>
      <sz val="11"/>
      <color indexed="12"/>
      <name val="宋体"/>
      <family val="0"/>
    </font>
    <font>
      <sz val="10"/>
      <name val="Helv"/>
      <family val="2"/>
    </font>
    <font>
      <sz val="11"/>
      <color indexed="20"/>
      <name val="宋体"/>
      <family val="0"/>
    </font>
    <font>
      <b/>
      <sz val="11"/>
      <color indexed="63"/>
      <name val="宋体"/>
      <family val="0"/>
    </font>
    <font>
      <sz val="11"/>
      <color indexed="16"/>
      <name val="宋体"/>
      <family val="0"/>
    </font>
    <font>
      <sz val="12"/>
      <name val="Arial"/>
      <family val="2"/>
    </font>
    <font>
      <b/>
      <sz val="13"/>
      <color indexed="62"/>
      <name val="宋体"/>
      <family val="0"/>
    </font>
    <font>
      <sz val="7"/>
      <name val="Small Fonts"/>
      <family val="2"/>
    </font>
    <font>
      <u val="single"/>
      <sz val="11"/>
      <color indexed="20"/>
      <name val="宋体"/>
      <family val="0"/>
    </font>
    <font>
      <b/>
      <sz val="15"/>
      <color indexed="62"/>
      <name val="宋体"/>
      <family val="0"/>
    </font>
    <font>
      <b/>
      <sz val="11"/>
      <color indexed="62"/>
      <name val="宋体"/>
      <family val="0"/>
    </font>
    <font>
      <sz val="11"/>
      <name val="ＭＳ Ｐゴシック"/>
      <family val="2"/>
    </font>
    <font>
      <sz val="11"/>
      <color indexed="10"/>
      <name val="宋体"/>
      <family val="0"/>
    </font>
    <font>
      <b/>
      <sz val="18"/>
      <color indexed="62"/>
      <name val="宋体"/>
      <family val="0"/>
    </font>
    <font>
      <i/>
      <sz val="11"/>
      <color indexed="23"/>
      <name val="宋体"/>
      <family val="0"/>
    </font>
    <font>
      <b/>
      <sz val="11"/>
      <color indexed="53"/>
      <name val="宋体"/>
      <family val="0"/>
    </font>
    <font>
      <b/>
      <sz val="11"/>
      <color indexed="9"/>
      <name val="宋体"/>
      <family val="0"/>
    </font>
    <font>
      <sz val="11"/>
      <color indexed="53"/>
      <name val="宋体"/>
      <family val="0"/>
    </font>
    <font>
      <u val="single"/>
      <sz val="12"/>
      <color indexed="12"/>
      <name val="宋体"/>
      <family val="0"/>
    </font>
    <font>
      <b/>
      <sz val="11"/>
      <color indexed="8"/>
      <name val="宋体"/>
      <family val="0"/>
    </font>
    <font>
      <sz val="11"/>
      <color indexed="19"/>
      <name val="宋体"/>
      <family val="0"/>
    </font>
    <font>
      <sz val="10"/>
      <name val="Arial"/>
      <family val="2"/>
    </font>
    <font>
      <b/>
      <sz val="12"/>
      <name val="Arial"/>
      <family val="2"/>
    </font>
    <font>
      <sz val="10"/>
      <color indexed="8"/>
      <name val="Arial"/>
      <family val="2"/>
    </font>
    <font>
      <sz val="10"/>
      <name val="Times New Roman"/>
      <family val="1"/>
    </font>
    <font>
      <sz val="12"/>
      <color indexed="17"/>
      <name val="宋体"/>
      <family val="0"/>
    </font>
    <font>
      <u val="single"/>
      <sz val="12"/>
      <color indexed="36"/>
      <name val="宋体"/>
      <family val="0"/>
    </font>
    <font>
      <sz val="8"/>
      <name val="Times New Roman"/>
      <family val="1"/>
    </font>
    <font>
      <sz val="12"/>
      <name val="Helv"/>
      <family val="2"/>
    </font>
    <font>
      <sz val="12"/>
      <color indexed="20"/>
      <name val="宋体"/>
      <family val="0"/>
    </font>
    <font>
      <b/>
      <sz val="18"/>
      <name val="Arial"/>
      <family val="2"/>
    </font>
    <font>
      <sz val="8"/>
      <name val="Arial"/>
      <family val="2"/>
    </font>
    <font>
      <b/>
      <i/>
      <sz val="16"/>
      <name val="Helv"/>
      <family val="2"/>
    </font>
    <font>
      <b/>
      <sz val="10"/>
      <name val="Arial"/>
      <family val="2"/>
    </font>
    <font>
      <sz val="12"/>
      <name val="Courier"/>
      <family val="2"/>
    </font>
    <font>
      <sz val="12"/>
      <name val="바탕체"/>
      <family val="3"/>
    </font>
    <font>
      <sz val="12"/>
      <name val="官帕眉"/>
      <family val="0"/>
    </font>
    <font>
      <sz val="11"/>
      <name val="黑体"/>
      <family val="3"/>
    </font>
    <font>
      <sz val="10.5"/>
      <name val="方正仿宋_GBK"/>
      <family val="0"/>
    </font>
    <font>
      <sz val="12"/>
      <name val="方正仿宋_GBK"/>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sz val="11"/>
      <name val="Calibri"/>
      <family val="0"/>
    </font>
    <font>
      <sz val="11"/>
      <color indexed="8"/>
      <name val="Calibri"/>
      <family val="0"/>
    </font>
    <font>
      <sz val="11"/>
      <color theme="1"/>
      <name val="宋体"/>
      <family val="0"/>
    </font>
    <font>
      <b/>
      <sz val="10"/>
      <name val="Calibri"/>
      <family val="0"/>
    </font>
    <font>
      <b/>
      <sz val="11"/>
      <name val="Calibri"/>
      <family val="0"/>
    </font>
    <font>
      <sz val="10"/>
      <name val="Calibri"/>
      <family val="0"/>
    </font>
  </fonts>
  <fills count="5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29"/>
        <bgColor indexed="64"/>
      </patternFill>
    </fill>
    <fill>
      <patternFill patternType="solid">
        <fgColor indexed="10"/>
        <bgColor indexed="64"/>
      </patternFill>
    </fill>
    <fill>
      <patternFill patternType="solid">
        <fgColor indexed="47"/>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62"/>
        <bgColor indexed="64"/>
      </patternFill>
    </fill>
    <fill>
      <patternFill patternType="solid">
        <fgColor indexed="27"/>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indexed="31"/>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rgb="FFC6EFCE"/>
        <bgColor indexed="64"/>
      </patternFill>
    </fill>
    <fill>
      <patternFill patternType="solid">
        <fgColor indexed="49"/>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indexed="42"/>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indexed="52"/>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6"/>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9"/>
        <bgColor indexed="64"/>
      </patternFill>
    </fill>
    <fill>
      <patternFill patternType="solid">
        <fgColor indexed="57"/>
        <bgColor indexed="64"/>
      </patternFill>
    </fill>
    <fill>
      <patternFill patternType="solid">
        <fgColor indexed="53"/>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color theme="4"/>
      </top>
      <bottom style="double">
        <color theme="4"/>
      </bottom>
    </border>
    <border>
      <left/>
      <right/>
      <top style="medium"/>
      <bottom style="medium"/>
    </border>
    <border>
      <left/>
      <right/>
      <top style="thin"/>
      <bottom style="thin"/>
    </border>
    <border>
      <left/>
      <right/>
      <top style="thin"/>
      <bottom style="double"/>
    </border>
    <border>
      <left/>
      <right/>
      <top/>
      <bottom style="thin"/>
    </border>
    <border>
      <left>
        <color indexed="8"/>
      </left>
      <right style="thin">
        <color rgb="FF000000"/>
      </right>
      <top>
        <color indexed="8"/>
      </top>
      <bottom style="medium">
        <color rgb="FF000000"/>
      </bottom>
    </border>
    <border>
      <left>
        <color indexed="8"/>
      </left>
      <right>
        <color indexed="8"/>
      </right>
      <top>
        <color indexed="8"/>
      </top>
      <bottom style="medium">
        <color rgb="FF000000"/>
      </bottom>
    </border>
    <border>
      <left>
        <color indexed="8"/>
      </left>
      <right style="thin">
        <color rgb="FF000000"/>
      </right>
      <top>
        <color indexed="8"/>
      </top>
      <bottom>
        <color indexed="8"/>
      </bottom>
    </border>
    <border>
      <left style="thin">
        <color rgb="FF000000"/>
      </left>
      <right style="thin">
        <color rgb="FF000000"/>
      </right>
      <top style="thin">
        <color rgb="FF000000"/>
      </top>
      <bottom style="thin">
        <color rgb="FF000000"/>
      </bottom>
    </border>
    <border>
      <left style="thin">
        <color rgb="FF000000"/>
      </left>
      <right>
        <color indexed="8"/>
      </right>
      <top style="thin">
        <color rgb="FF000000"/>
      </top>
      <bottom style="thin">
        <color rgb="FF000000"/>
      </bottom>
    </border>
    <border>
      <left>
        <color indexed="8"/>
      </left>
      <right style="thin">
        <color rgb="FF000000"/>
      </right>
      <top>
        <color indexed="8"/>
      </top>
      <bottom style="thin">
        <color rgb="FF000000"/>
      </bottom>
    </border>
    <border>
      <left>
        <color indexed="8"/>
      </left>
      <right>
        <color indexed="8"/>
      </right>
      <top>
        <color indexed="8"/>
      </top>
      <bottom style="thin">
        <color rgb="FF000000"/>
      </bottom>
    </border>
    <border>
      <left>
        <color indexed="8"/>
      </left>
      <right style="thin">
        <color rgb="FF000000"/>
      </right>
      <top style="medium">
        <color rgb="FF000000"/>
      </top>
      <bottom style="medium">
        <color rgb="FF000000"/>
      </bottom>
    </border>
    <border>
      <left>
        <color indexed="8"/>
      </left>
      <right>
        <color indexed="8"/>
      </right>
      <top style="medium">
        <color rgb="FF000000"/>
      </top>
      <bottom style="medium">
        <color rgb="FF000000"/>
      </bottom>
    </border>
    <border>
      <left>
        <color indexed="8"/>
      </left>
      <right>
        <color indexed="8"/>
      </right>
      <top style="medium">
        <color rgb="FF000000"/>
      </top>
      <bottom>
        <color indexed="8"/>
      </bottom>
    </border>
    <border>
      <left style="thin">
        <color rgb="FF000000"/>
      </left>
      <right style="thin">
        <color rgb="FF000000"/>
      </right>
      <top style="medium">
        <color rgb="FF000000"/>
      </top>
      <bottom style="medium">
        <color rgb="FF000000"/>
      </bottom>
    </border>
    <border>
      <left style="thin">
        <color rgb="FF000000"/>
      </left>
      <right>
        <color indexed="8"/>
      </right>
      <top style="medium">
        <color rgb="FF000000"/>
      </top>
      <bottom style="medium">
        <color rgb="FF000000"/>
      </bottom>
    </border>
    <border>
      <left style="thin">
        <color rgb="FF000000"/>
      </left>
      <right style="thin">
        <color rgb="FF000000"/>
      </right>
      <top>
        <color indexed="8"/>
      </top>
      <bottom style="thin">
        <color rgb="FF000000"/>
      </bottom>
    </border>
    <border>
      <left style="thin">
        <color rgb="FF000000"/>
      </left>
      <right>
        <color indexed="8"/>
      </right>
      <top>
        <color indexed="8"/>
      </top>
      <bottom style="thin">
        <color rgb="FF000000"/>
      </bottom>
    </border>
    <border>
      <left>
        <color indexed="8"/>
      </left>
      <right style="thin">
        <color rgb="FF000000"/>
      </right>
      <top style="thin">
        <color rgb="FF000000"/>
      </top>
      <bottom>
        <color indexed="8"/>
      </bottom>
    </border>
    <border>
      <left style="thin">
        <color rgb="FF000000"/>
      </left>
      <right style="thin">
        <color rgb="FF000000"/>
      </right>
      <top style="thin">
        <color rgb="FF000000"/>
      </top>
      <bottom>
        <color indexed="8"/>
      </bottom>
    </border>
    <border>
      <left style="thin">
        <color rgb="FF000000"/>
      </left>
      <right>
        <color indexed="8"/>
      </right>
      <top>
        <color indexed="8"/>
      </top>
      <bottom>
        <color indexed="8"/>
      </bottom>
    </border>
    <border>
      <left style="thin">
        <color rgb="FF000000"/>
      </left>
      <right style="medium">
        <color rgb="FF000000"/>
      </right>
      <top>
        <color indexed="8"/>
      </top>
      <bottom>
        <color indexed="8"/>
      </bottom>
    </border>
    <border>
      <left style="thin">
        <color rgb="FF000000"/>
      </left>
      <right style="thin">
        <color rgb="FF000000"/>
      </right>
      <top>
        <color indexed="8"/>
      </top>
      <bottom>
        <color indexed="8"/>
      </bottom>
    </border>
    <border>
      <left>
        <color indexed="8"/>
      </left>
      <right>
        <color indexed="8"/>
      </right>
      <top style="thin">
        <color rgb="FF000000"/>
      </top>
      <bottom style="thin">
        <color rgb="FF000000"/>
      </bottom>
    </border>
    <border>
      <left style="thin">
        <color rgb="FF000000"/>
      </left>
      <right style="thin">
        <color rgb="FF000000"/>
      </right>
      <top>
        <color indexed="8"/>
      </top>
      <bottom style="medium">
        <color rgb="FF000000"/>
      </bottom>
    </border>
    <border>
      <left style="thin">
        <color rgb="FF000000"/>
      </left>
      <right>
        <color indexed="8"/>
      </right>
      <top>
        <color indexed="8"/>
      </top>
      <bottom style="medium">
        <color rgb="FF000000"/>
      </bottom>
    </border>
    <border>
      <left style="thin">
        <color rgb="FF000000"/>
      </left>
      <right style="thin"/>
      <top style="medium">
        <color rgb="FF000000"/>
      </top>
      <bottom>
        <color indexed="8"/>
      </bottom>
    </border>
    <border>
      <left style="thin">
        <color rgb="FF000000"/>
      </left>
      <right style="thin"/>
      <top>
        <color indexed="8"/>
      </top>
      <bottom>
        <color indexed="8"/>
      </bottom>
    </border>
    <border>
      <left style="thin">
        <color rgb="FF000000"/>
      </left>
      <right style="thin"/>
      <top>
        <color indexed="8"/>
      </top>
      <bottom style="medium">
        <color rgb="FF000000"/>
      </bottom>
    </border>
    <border>
      <left style="thin"/>
      <right>
        <color indexed="63"/>
      </right>
      <top>
        <color indexed="63"/>
      </top>
      <bottom style="medium"/>
    </border>
    <border>
      <left style="thin">
        <color rgb="FF000000"/>
      </left>
      <right style="thin"/>
      <top>
        <color indexed="8"/>
      </top>
      <bottom style="medium"/>
    </border>
    <border>
      <left style="thin"/>
      <right style="thin"/>
      <top>
        <color indexed="63"/>
      </top>
      <bottom>
        <color indexed="63"/>
      </bottom>
    </border>
    <border>
      <left style="thin">
        <color rgb="FF000000"/>
      </left>
      <right style="thin">
        <color indexed="8"/>
      </right>
      <top>
        <color indexed="8"/>
      </top>
      <bottom style="medium"/>
    </border>
    <border>
      <left>
        <color indexed="8"/>
      </left>
      <right style="thin">
        <color rgb="FF000000"/>
      </right>
      <top style="medium">
        <color rgb="FF000000"/>
      </top>
      <bottom style="thin">
        <color rgb="FF000000"/>
      </bottom>
    </border>
    <border>
      <left>
        <color indexed="8"/>
      </left>
      <right>
        <color indexed="8"/>
      </right>
      <top style="medium">
        <color rgb="FF000000"/>
      </top>
      <bottom style="thin">
        <color rgb="FF000000"/>
      </bottom>
    </border>
    <border>
      <left>
        <color indexed="8"/>
      </left>
      <right style="medium">
        <color rgb="FF000000"/>
      </right>
      <top style="medium">
        <color rgb="FF000000"/>
      </top>
      <bottom style="medium">
        <color rgb="FF000000"/>
      </bottom>
    </border>
    <border>
      <left>
        <color indexed="8"/>
      </left>
      <right style="medium">
        <color rgb="FF000000"/>
      </right>
      <top style="medium">
        <color rgb="FF000000"/>
      </top>
      <bottom>
        <color indexed="8"/>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color indexed="8"/>
      </left>
      <right style="medium">
        <color rgb="FF000000"/>
      </right>
      <top style="thin">
        <color rgb="FF000000"/>
      </top>
      <bottom style="thin">
        <color rgb="FF000000"/>
      </bottom>
    </border>
    <border>
      <left>
        <color indexed="8"/>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color indexed="8"/>
      </left>
      <right style="medium">
        <color rgb="FF000000"/>
      </right>
      <top>
        <color indexed="8"/>
      </top>
      <bottom>
        <color indexed="8"/>
      </bottom>
    </border>
    <border>
      <left style="thin">
        <color rgb="FF000000"/>
      </left>
      <right>
        <color indexed="8"/>
      </right>
      <top style="thin">
        <color rgb="FF000000"/>
      </top>
      <bottom style="medium">
        <color rgb="FF000000"/>
      </bottom>
    </border>
    <border>
      <left style="thin"/>
      <right/>
      <top style="thin"/>
      <bottom style="thin"/>
    </border>
    <border>
      <left/>
      <right style="thin"/>
      <top style="thin"/>
      <bottom style="thin"/>
    </border>
    <border>
      <left/>
      <right/>
      <top style="thin"/>
      <bottom/>
    </border>
  </borders>
  <cellStyleXfs count="6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5" fillId="0" borderId="0" applyFont="0" applyFill="0" applyBorder="0" applyAlignment="0" applyProtection="0"/>
    <xf numFmtId="0" fontId="0" fillId="2" borderId="0" applyNumberFormat="0" applyBorder="0" applyAlignment="0" applyProtection="0"/>
    <xf numFmtId="0" fontId="73" fillId="3" borderId="1" applyNumberFormat="0" applyAlignment="0" applyProtection="0"/>
    <xf numFmtId="44" fontId="5" fillId="0" borderId="0" applyFont="0" applyFill="0" applyBorder="0" applyAlignment="0" applyProtection="0"/>
    <xf numFmtId="0" fontId="30" fillId="0" borderId="0">
      <alignment/>
      <protection locked="0"/>
    </xf>
    <xf numFmtId="0" fontId="30" fillId="0" borderId="0">
      <alignment/>
      <protection locked="0"/>
    </xf>
    <xf numFmtId="0" fontId="31" fillId="4" borderId="0" applyNumberFormat="0" applyBorder="0" applyAlignment="0" applyProtection="0"/>
    <xf numFmtId="0" fontId="18" fillId="0" borderId="0" applyProtection="0">
      <alignment vertical="center"/>
    </xf>
    <xf numFmtId="0" fontId="31" fillId="5" borderId="0" applyNumberFormat="0" applyBorder="0" applyAlignment="0" applyProtection="0"/>
    <xf numFmtId="0" fontId="5" fillId="6" borderId="0" applyNumberFormat="0" applyBorder="0" applyAlignment="0" applyProtection="0"/>
    <xf numFmtId="0" fontId="18" fillId="0" borderId="0" applyProtection="0">
      <alignment vertical="center"/>
    </xf>
    <xf numFmtId="0" fontId="30" fillId="0" borderId="0">
      <alignment/>
      <protection locked="0"/>
    </xf>
    <xf numFmtId="41" fontId="5" fillId="0" borderId="0" applyFont="0" applyFill="0" applyBorder="0" applyAlignment="0" applyProtection="0"/>
    <xf numFmtId="0" fontId="18" fillId="0" borderId="0">
      <alignment vertical="center"/>
      <protection/>
    </xf>
    <xf numFmtId="0" fontId="0" fillId="7" borderId="0" applyNumberFormat="0" applyBorder="0" applyAlignment="0" applyProtection="0"/>
    <xf numFmtId="0" fontId="74" fillId="8" borderId="0" applyNumberFormat="0" applyBorder="0" applyAlignment="0" applyProtection="0"/>
    <xf numFmtId="0" fontId="5" fillId="0" borderId="0">
      <alignment vertical="center"/>
      <protection/>
    </xf>
    <xf numFmtId="43" fontId="5" fillId="0" borderId="0" applyFont="0" applyFill="0" applyBorder="0" applyAlignment="0" applyProtection="0"/>
    <xf numFmtId="0" fontId="75" fillId="9" borderId="0" applyNumberFormat="0" applyBorder="0" applyAlignment="0" applyProtection="0"/>
    <xf numFmtId="41" fontId="18" fillId="0" borderId="0" applyFont="0" applyFill="0" applyBorder="0" applyAlignment="0" applyProtection="0"/>
    <xf numFmtId="0" fontId="76" fillId="0" borderId="0" applyNumberFormat="0" applyFill="0" applyBorder="0" applyAlignment="0" applyProtection="0"/>
    <xf numFmtId="0" fontId="18" fillId="0" borderId="0">
      <alignment vertical="center"/>
      <protection/>
    </xf>
    <xf numFmtId="9" fontId="5" fillId="0" borderId="0" applyFont="0" applyFill="0" applyBorder="0" applyAlignment="0" applyProtection="0"/>
    <xf numFmtId="0" fontId="35" fillId="10" borderId="0" applyNumberFormat="0" applyBorder="0" applyAlignment="0" applyProtection="0"/>
    <xf numFmtId="0" fontId="18" fillId="0" borderId="0">
      <alignment/>
      <protection/>
    </xf>
    <xf numFmtId="0" fontId="77" fillId="0" borderId="0" applyNumberFormat="0" applyFill="0" applyBorder="0" applyAlignment="0" applyProtection="0"/>
    <xf numFmtId="0" fontId="30" fillId="0" borderId="0">
      <alignment/>
      <protection locked="0"/>
    </xf>
    <xf numFmtId="0" fontId="5" fillId="11" borderId="2" applyNumberFormat="0" applyFont="0" applyAlignment="0" applyProtection="0"/>
    <xf numFmtId="0" fontId="18" fillId="0" borderId="0">
      <alignment/>
      <protection/>
    </xf>
    <xf numFmtId="0" fontId="35" fillId="10" borderId="0" applyNumberFormat="0" applyBorder="0" applyAlignment="0" applyProtection="0"/>
    <xf numFmtId="0" fontId="75" fillId="12" borderId="0" applyNumberFormat="0" applyBorder="0" applyAlignment="0" applyProtection="0"/>
    <xf numFmtId="0" fontId="18" fillId="0" borderId="0">
      <alignment/>
      <protection/>
    </xf>
    <xf numFmtId="0" fontId="18" fillId="0" borderId="0" applyProtection="0">
      <alignment vertical="center"/>
    </xf>
    <xf numFmtId="0" fontId="78" fillId="0" borderId="0" applyNumberFormat="0" applyFill="0" applyBorder="0" applyAlignment="0" applyProtection="0"/>
    <xf numFmtId="0" fontId="30" fillId="0" borderId="0">
      <alignment/>
      <protection locked="0"/>
    </xf>
    <xf numFmtId="0" fontId="79" fillId="0" borderId="0" applyNumberFormat="0" applyFill="0" applyBorder="0" applyAlignment="0" applyProtection="0"/>
    <xf numFmtId="0" fontId="5" fillId="0" borderId="0" applyProtection="0">
      <alignment vertical="center"/>
    </xf>
    <xf numFmtId="0" fontId="34" fillId="0" borderId="0">
      <alignment/>
      <protection/>
    </xf>
    <xf numFmtId="0" fontId="35" fillId="10" borderId="0" applyNumberFormat="0" applyBorder="0" applyAlignment="0" applyProtection="0"/>
    <xf numFmtId="0" fontId="18" fillId="0" borderId="0" applyProtection="0">
      <alignment vertical="center"/>
    </xf>
    <xf numFmtId="0" fontId="80" fillId="0" borderId="0" applyNumberFormat="0" applyFill="0" applyBorder="0" applyAlignment="0" applyProtection="0"/>
    <xf numFmtId="0" fontId="31" fillId="13" borderId="0" applyNumberFormat="0" applyBorder="0" applyAlignment="0" applyProtection="0"/>
    <xf numFmtId="0" fontId="5" fillId="14" borderId="0" applyNumberFormat="0" applyBorder="0" applyAlignment="0" applyProtection="0"/>
    <xf numFmtId="0" fontId="18" fillId="0" borderId="0">
      <alignment/>
      <protection/>
    </xf>
    <xf numFmtId="0" fontId="81" fillId="0" borderId="0" applyNumberFormat="0" applyFill="0" applyBorder="0" applyAlignment="0" applyProtection="0"/>
    <xf numFmtId="0" fontId="82" fillId="0" borderId="3" applyNumberFormat="0" applyFill="0" applyAlignment="0" applyProtection="0"/>
    <xf numFmtId="0" fontId="35" fillId="10" borderId="0" applyNumberFormat="0" applyBorder="0" applyAlignment="0" applyProtection="0"/>
    <xf numFmtId="0" fontId="0" fillId="0" borderId="0">
      <alignment vertical="center"/>
      <protection/>
    </xf>
    <xf numFmtId="0" fontId="83" fillId="0" borderId="4" applyNumberFormat="0" applyFill="0" applyAlignment="0" applyProtection="0"/>
    <xf numFmtId="0" fontId="75" fillId="15" borderId="0" applyNumberFormat="0" applyBorder="0" applyAlignment="0" applyProtection="0"/>
    <xf numFmtId="0" fontId="35" fillId="10" borderId="0" applyNumberFormat="0" applyBorder="0" applyAlignment="0" applyProtection="0"/>
    <xf numFmtId="0" fontId="0" fillId="0" borderId="0">
      <alignment vertical="center"/>
      <protection/>
    </xf>
    <xf numFmtId="0" fontId="78" fillId="0" borderId="5" applyNumberFormat="0" applyFill="0" applyAlignment="0" applyProtection="0"/>
    <xf numFmtId="0" fontId="75" fillId="16" borderId="0" applyNumberFormat="0" applyBorder="0" applyAlignment="0" applyProtection="0"/>
    <xf numFmtId="0" fontId="84" fillId="17" borderId="6" applyNumberFormat="0" applyAlignment="0" applyProtection="0"/>
    <xf numFmtId="0" fontId="30" fillId="0" borderId="0">
      <alignment/>
      <protection locked="0"/>
    </xf>
    <xf numFmtId="0" fontId="85" fillId="17" borderId="1" applyNumberFormat="0" applyAlignment="0" applyProtection="0"/>
    <xf numFmtId="0" fontId="5" fillId="18" borderId="0" applyNumberFormat="0" applyBorder="0" applyAlignment="0" applyProtection="0"/>
    <xf numFmtId="0" fontId="86" fillId="19" borderId="7" applyNumberFormat="0" applyAlignment="0" applyProtection="0"/>
    <xf numFmtId="0" fontId="30" fillId="0" borderId="0">
      <alignment/>
      <protection locked="0"/>
    </xf>
    <xf numFmtId="0" fontId="5" fillId="0" borderId="0">
      <alignment vertical="center"/>
      <protection/>
    </xf>
    <xf numFmtId="0" fontId="0" fillId="20" borderId="0" applyNumberFormat="0" applyBorder="0" applyAlignment="0" applyProtection="0"/>
    <xf numFmtId="0" fontId="75" fillId="21" borderId="0" applyNumberFormat="0" applyBorder="0" applyAlignment="0" applyProtection="0"/>
    <xf numFmtId="0" fontId="18" fillId="0" borderId="0">
      <alignment/>
      <protection/>
    </xf>
    <xf numFmtId="177" fontId="18" fillId="0" borderId="0" applyFont="0" applyFill="0" applyBorder="0" applyAlignment="0" applyProtection="0"/>
    <xf numFmtId="0" fontId="87" fillId="0" borderId="8" applyNumberFormat="0" applyFill="0" applyAlignment="0" applyProtection="0"/>
    <xf numFmtId="0" fontId="1" fillId="0" borderId="9">
      <alignment horizontal="distributed" vertical="center" wrapText="1"/>
      <protection/>
    </xf>
    <xf numFmtId="0" fontId="5" fillId="22" borderId="0" applyNumberFormat="0" applyBorder="0" applyAlignment="0" applyProtection="0"/>
    <xf numFmtId="0" fontId="88" fillId="0" borderId="10" applyNumberFormat="0" applyFill="0" applyAlignment="0" applyProtection="0"/>
    <xf numFmtId="0" fontId="89" fillId="23" borderId="0" applyNumberFormat="0" applyBorder="0" applyAlignment="0" applyProtection="0"/>
    <xf numFmtId="0" fontId="31" fillId="24" borderId="0" applyNumberFormat="0" applyBorder="0" applyAlignment="0" applyProtection="0"/>
    <xf numFmtId="0" fontId="35" fillId="10" borderId="0" applyNumberFormat="0" applyBorder="0" applyAlignment="0" applyProtection="0"/>
    <xf numFmtId="0" fontId="18" fillId="0" borderId="0">
      <alignment/>
      <protection/>
    </xf>
    <xf numFmtId="0" fontId="90" fillId="25" borderId="0" applyNumberFormat="0" applyBorder="0" applyAlignment="0" applyProtection="0"/>
    <xf numFmtId="0" fontId="5" fillId="0" borderId="0">
      <alignment vertical="center"/>
      <protection/>
    </xf>
    <xf numFmtId="0" fontId="0" fillId="26" borderId="0" applyNumberFormat="0" applyBorder="0" applyAlignment="0" applyProtection="0"/>
    <xf numFmtId="0" fontId="75" fillId="27" borderId="0" applyNumberFormat="0" applyBorder="0" applyAlignment="0" applyProtection="0"/>
    <xf numFmtId="0" fontId="30" fillId="0" borderId="0">
      <alignment/>
      <protection locked="0"/>
    </xf>
    <xf numFmtId="0" fontId="5" fillId="10"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35" fillId="10"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30" fillId="0" borderId="0">
      <alignment/>
      <protection locked="0"/>
    </xf>
    <xf numFmtId="0" fontId="18" fillId="0" borderId="0">
      <alignment vertical="center"/>
      <protection/>
    </xf>
    <xf numFmtId="0" fontId="29" fillId="32" borderId="0" applyNumberFormat="0" applyBorder="0" applyAlignment="0" applyProtection="0"/>
    <xf numFmtId="0" fontId="75" fillId="33" borderId="0" applyNumberFormat="0" applyBorder="0" applyAlignment="0" applyProtection="0"/>
    <xf numFmtId="0" fontId="29" fillId="32" borderId="0" applyNumberFormat="0" applyBorder="0" applyAlignment="0" applyProtection="0"/>
    <xf numFmtId="0" fontId="75"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5" fillId="18" borderId="0" applyNumberFormat="0" applyBorder="0" applyAlignment="0" applyProtection="0"/>
    <xf numFmtId="0" fontId="75" fillId="37" borderId="0" applyNumberFormat="0" applyBorder="0" applyAlignment="0" applyProtection="0"/>
    <xf numFmtId="0" fontId="0" fillId="38" borderId="0" applyNumberFormat="0" applyBorder="0" applyAlignment="0" applyProtection="0"/>
    <xf numFmtId="0" fontId="5" fillId="10" borderId="0" applyNumberFormat="0" applyBorder="0" applyAlignment="0" applyProtection="0"/>
    <xf numFmtId="0" fontId="75" fillId="39" borderId="0" applyNumberFormat="0" applyBorder="0" applyAlignment="0" applyProtection="0"/>
    <xf numFmtId="0" fontId="31" fillId="40" borderId="0" applyNumberFormat="0" applyBorder="0" applyAlignment="0" applyProtection="0"/>
    <xf numFmtId="0" fontId="75" fillId="41" borderId="0" applyNumberFormat="0" applyBorder="0" applyAlignment="0" applyProtection="0"/>
    <xf numFmtId="0" fontId="31" fillId="24" borderId="0" applyNumberFormat="0" applyBorder="0" applyAlignment="0" applyProtection="0"/>
    <xf numFmtId="0" fontId="0" fillId="42" borderId="0" applyNumberFormat="0" applyBorder="0" applyAlignment="0" applyProtection="0"/>
    <xf numFmtId="0" fontId="18" fillId="0" borderId="0">
      <alignment/>
      <protection/>
    </xf>
    <xf numFmtId="0" fontId="5" fillId="32" borderId="0" applyNumberFormat="0" applyBorder="0" applyAlignment="0" applyProtection="0"/>
    <xf numFmtId="0" fontId="5" fillId="32" borderId="0" applyNumberFormat="0" applyBorder="0" applyAlignment="0" applyProtection="0"/>
    <xf numFmtId="0" fontId="75" fillId="43" borderId="0" applyNumberFormat="0" applyBorder="0" applyAlignment="0" applyProtection="0"/>
    <xf numFmtId="0" fontId="30" fillId="0" borderId="0">
      <alignment/>
      <protection locked="0"/>
    </xf>
    <xf numFmtId="0" fontId="34" fillId="0" borderId="0">
      <alignment/>
      <protection/>
    </xf>
    <xf numFmtId="0" fontId="34" fillId="0" borderId="0">
      <alignment/>
      <protection/>
    </xf>
    <xf numFmtId="0" fontId="35" fillId="10" borderId="0" applyNumberFormat="0" applyBorder="0" applyAlignment="0" applyProtection="0"/>
    <xf numFmtId="0" fontId="5" fillId="44" borderId="0" applyNumberFormat="0" applyBorder="0" applyAlignment="0" applyProtection="0"/>
    <xf numFmtId="0" fontId="31" fillId="5" borderId="0" applyNumberFormat="0" applyBorder="0" applyAlignment="0" applyProtection="0"/>
    <xf numFmtId="0" fontId="41" fillId="0" borderId="0" applyProtection="0">
      <alignment vertical="center"/>
    </xf>
    <xf numFmtId="0" fontId="5" fillId="6" borderId="0" applyNumberFormat="0" applyBorder="0" applyAlignment="0" applyProtection="0"/>
    <xf numFmtId="0" fontId="18" fillId="0" borderId="0" applyProtection="0">
      <alignment vertical="center"/>
    </xf>
    <xf numFmtId="0" fontId="5" fillId="44" borderId="0" applyNumberFormat="0" applyBorder="0" applyAlignment="0" applyProtection="0"/>
    <xf numFmtId="180" fontId="57" fillId="0" borderId="0">
      <alignment/>
      <protection/>
    </xf>
    <xf numFmtId="0" fontId="18" fillId="0" borderId="0">
      <alignment/>
      <protection/>
    </xf>
    <xf numFmtId="0" fontId="30" fillId="0" borderId="0">
      <alignment/>
      <protection locked="0"/>
    </xf>
    <xf numFmtId="0" fontId="31" fillId="13" borderId="0" applyNumberFormat="0" applyBorder="0" applyAlignment="0" applyProtection="0"/>
    <xf numFmtId="0" fontId="5" fillId="14" borderId="0" applyNumberFormat="0" applyBorder="0" applyAlignment="0" applyProtection="0"/>
    <xf numFmtId="0" fontId="18" fillId="0" borderId="0">
      <alignment/>
      <protection/>
    </xf>
    <xf numFmtId="0" fontId="18" fillId="0" borderId="0">
      <alignment vertical="center"/>
      <protection/>
    </xf>
    <xf numFmtId="0" fontId="58" fillId="32" borderId="0" applyNumberFormat="0" applyBorder="0" applyAlignment="0" applyProtection="0"/>
    <xf numFmtId="0" fontId="5" fillId="22" borderId="0" applyNumberFormat="0" applyBorder="0" applyAlignment="0" applyProtection="0"/>
    <xf numFmtId="0" fontId="35" fillId="10" borderId="0" applyNumberFormat="0" applyBorder="0" applyAlignment="0" applyProtection="0"/>
    <xf numFmtId="0" fontId="18" fillId="0" borderId="0">
      <alignment/>
      <protection/>
    </xf>
    <xf numFmtId="0" fontId="58" fillId="32" borderId="0" applyNumberFormat="0" applyBorder="0" applyAlignment="0" applyProtection="0"/>
    <xf numFmtId="0" fontId="5" fillId="22" borderId="0" applyNumberFormat="0" applyBorder="0" applyAlignment="0" applyProtection="0"/>
    <xf numFmtId="0" fontId="58" fillId="32"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60" fillId="0" borderId="0">
      <alignment/>
      <protection/>
    </xf>
    <xf numFmtId="0" fontId="5" fillId="45" borderId="0" applyNumberFormat="0" applyBorder="0" applyAlignment="0" applyProtection="0"/>
    <xf numFmtId="0" fontId="5" fillId="45"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1" fillId="0" borderId="9">
      <alignment horizontal="distributed" vertical="center" wrapText="1"/>
      <protection/>
    </xf>
    <xf numFmtId="0" fontId="5" fillId="22" borderId="0" applyNumberFormat="0" applyBorder="0" applyAlignment="0" applyProtection="0"/>
    <xf numFmtId="0" fontId="1" fillId="0" borderId="9">
      <alignment horizontal="distributed" vertical="center" wrapText="1"/>
      <protection/>
    </xf>
    <xf numFmtId="0" fontId="5" fillId="46" borderId="0" applyNumberFormat="0" applyBorder="0" applyAlignment="0" applyProtection="0"/>
    <xf numFmtId="0" fontId="5" fillId="46" borderId="0" applyNumberFormat="0" applyBorder="0" applyAlignment="0" applyProtection="0"/>
    <xf numFmtId="0" fontId="30" fillId="0" borderId="0">
      <alignment/>
      <protection locked="0"/>
    </xf>
    <xf numFmtId="0" fontId="31" fillId="47" borderId="0" applyNumberFormat="0" applyBorder="0" applyAlignment="0" applyProtection="0"/>
    <xf numFmtId="0" fontId="18" fillId="0" borderId="0">
      <alignment vertical="center"/>
      <protection/>
    </xf>
    <xf numFmtId="0" fontId="30" fillId="0" borderId="0">
      <alignment/>
      <protection locked="0"/>
    </xf>
    <xf numFmtId="0" fontId="31" fillId="47" borderId="0" applyNumberFormat="0" applyBorder="0" applyAlignment="0" applyProtection="0"/>
    <xf numFmtId="0" fontId="18" fillId="0" borderId="0" applyProtection="0">
      <alignment vertical="center"/>
    </xf>
    <xf numFmtId="44" fontId="18" fillId="0" borderId="0" applyFont="0" applyFill="0" applyBorder="0" applyAlignment="0" applyProtection="0"/>
    <xf numFmtId="0" fontId="30" fillId="0" borderId="0">
      <alignment/>
      <protection locked="0"/>
    </xf>
    <xf numFmtId="0" fontId="30" fillId="0" borderId="0">
      <alignment/>
      <protection locked="0"/>
    </xf>
    <xf numFmtId="0" fontId="31" fillId="4" borderId="0" applyNumberFormat="0" applyBorder="0" applyAlignment="0" applyProtection="0"/>
    <xf numFmtId="0" fontId="38" fillId="0" borderId="0" applyProtection="0">
      <alignment/>
    </xf>
    <xf numFmtId="0" fontId="18" fillId="0" borderId="0" applyProtection="0">
      <alignment vertical="center"/>
    </xf>
    <xf numFmtId="0" fontId="30" fillId="0" borderId="0">
      <alignment/>
      <protection locked="0"/>
    </xf>
    <xf numFmtId="0" fontId="31" fillId="45" borderId="0" applyNumberFormat="0" applyBorder="0" applyAlignment="0" applyProtection="0"/>
    <xf numFmtId="0" fontId="5" fillId="0" borderId="0" applyProtection="0">
      <alignment vertical="center"/>
    </xf>
    <xf numFmtId="0" fontId="30" fillId="0" borderId="0">
      <alignment/>
      <protection locked="0"/>
    </xf>
    <xf numFmtId="0" fontId="31" fillId="45" borderId="0" applyNumberFormat="0" applyBorder="0" applyAlignment="0" applyProtection="0"/>
    <xf numFmtId="0" fontId="5" fillId="0" borderId="0" applyProtection="0">
      <alignment vertical="center"/>
    </xf>
    <xf numFmtId="0" fontId="30" fillId="0" borderId="0">
      <alignment/>
      <protection locked="0"/>
    </xf>
    <xf numFmtId="0" fontId="31" fillId="48" borderId="0" applyNumberFormat="0" applyBorder="0" applyAlignment="0" applyProtection="0"/>
    <xf numFmtId="0" fontId="18" fillId="0" borderId="0">
      <alignment vertical="center"/>
      <protection/>
    </xf>
    <xf numFmtId="0" fontId="30" fillId="0" borderId="0">
      <alignment/>
      <protection locked="0"/>
    </xf>
    <xf numFmtId="0" fontId="31" fillId="48" borderId="0" applyNumberFormat="0" applyBorder="0" applyAlignment="0" applyProtection="0"/>
    <xf numFmtId="0" fontId="18" fillId="0" borderId="0">
      <alignment vertical="center"/>
      <protection/>
    </xf>
    <xf numFmtId="0" fontId="30" fillId="0" borderId="0">
      <alignment/>
      <protection locked="0"/>
    </xf>
    <xf numFmtId="0" fontId="31" fillId="24" borderId="0" applyNumberFormat="0" applyBorder="0" applyAlignment="0" applyProtection="0"/>
    <xf numFmtId="0" fontId="18" fillId="0" borderId="0">
      <alignment vertical="center"/>
      <protection/>
    </xf>
    <xf numFmtId="0" fontId="30" fillId="0" borderId="0">
      <alignment/>
      <protection locked="0"/>
    </xf>
    <xf numFmtId="0" fontId="31" fillId="24" borderId="0" applyNumberFormat="0" applyBorder="0" applyAlignment="0" applyProtection="0"/>
    <xf numFmtId="0" fontId="18" fillId="0" borderId="0">
      <alignment vertical="center"/>
      <protection/>
    </xf>
    <xf numFmtId="0" fontId="31" fillId="40" borderId="0" applyNumberFormat="0" applyBorder="0" applyAlignment="0" applyProtection="0"/>
    <xf numFmtId="0" fontId="18" fillId="0" borderId="0">
      <alignment/>
      <protection/>
    </xf>
    <xf numFmtId="0" fontId="30" fillId="0" borderId="0">
      <alignment/>
      <protection locked="0"/>
    </xf>
    <xf numFmtId="0" fontId="18" fillId="0" borderId="0">
      <alignment/>
      <protection/>
    </xf>
    <xf numFmtId="0" fontId="41" fillId="0" borderId="0" applyProtection="0">
      <alignment vertical="center"/>
    </xf>
    <xf numFmtId="178" fontId="56" fillId="0" borderId="0" applyFill="0" applyBorder="0" applyAlignment="0">
      <protection/>
    </xf>
    <xf numFmtId="181" fontId="18" fillId="0" borderId="0" applyFont="0" applyFill="0" applyBorder="0" applyAlignment="0" applyProtection="0"/>
    <xf numFmtId="0" fontId="18" fillId="0" borderId="0">
      <alignment/>
      <protection/>
    </xf>
    <xf numFmtId="0" fontId="17" fillId="0" borderId="0" applyNumberFormat="0" applyFill="0" applyBorder="0" applyAlignment="0" applyProtection="0"/>
    <xf numFmtId="41" fontId="18" fillId="0" borderId="0" applyFont="0" applyFill="0" applyBorder="0" applyAlignment="0" applyProtection="0"/>
    <xf numFmtId="0" fontId="18" fillId="0" borderId="0">
      <alignment vertical="center"/>
      <protection/>
    </xf>
    <xf numFmtId="41" fontId="18" fillId="0" borderId="0" applyFont="0" applyFill="0" applyBorder="0" applyAlignment="0" applyProtection="0"/>
    <xf numFmtId="0" fontId="18" fillId="0" borderId="0">
      <alignment vertical="center"/>
      <protection/>
    </xf>
    <xf numFmtId="41" fontId="18" fillId="0" borderId="0" applyFont="0" applyFill="0" applyBorder="0" applyAlignment="0" applyProtection="0"/>
    <xf numFmtId="0" fontId="59" fillId="0" borderId="0" applyNumberFormat="0" applyFill="0" applyBorder="0" applyAlignment="0" applyProtection="0"/>
    <xf numFmtId="41" fontId="18" fillId="0" borderId="0" applyFont="0" applyFill="0" applyBorder="0" applyAlignment="0" applyProtection="0"/>
    <xf numFmtId="0" fontId="44" fillId="0" borderId="0" applyFont="0" applyFill="0" applyBorder="0" applyAlignment="0" applyProtection="0"/>
    <xf numFmtId="179" fontId="57" fillId="0" borderId="0">
      <alignment/>
      <protection/>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0" fontId="5" fillId="0" borderId="0" applyProtection="0">
      <alignment vertical="center"/>
    </xf>
    <xf numFmtId="183" fontId="18" fillId="0" borderId="0" applyFont="0" applyFill="0" applyBorder="0" applyAlignment="0" applyProtection="0"/>
    <xf numFmtId="182" fontId="57" fillId="0" borderId="0">
      <alignment/>
      <protection/>
    </xf>
    <xf numFmtId="0" fontId="35" fillId="10" borderId="0" applyNumberFormat="0" applyBorder="0" applyAlignment="0" applyProtection="0"/>
    <xf numFmtId="2" fontId="38" fillId="0" borderId="0" applyProtection="0">
      <alignment/>
    </xf>
    <xf numFmtId="0" fontId="18" fillId="0" borderId="0">
      <alignment vertical="center"/>
      <protection/>
    </xf>
    <xf numFmtId="38" fontId="64" fillId="49" borderId="0" applyNumberFormat="0" applyBorder="0" applyAlignment="0" applyProtection="0"/>
    <xf numFmtId="0" fontId="35" fillId="10" borderId="0" applyNumberFormat="0" applyBorder="0" applyAlignment="0" applyProtection="0"/>
    <xf numFmtId="0" fontId="18" fillId="0" borderId="0">
      <alignment vertical="center"/>
      <protection/>
    </xf>
    <xf numFmtId="0" fontId="55" fillId="0" borderId="11" applyNumberFormat="0" applyAlignment="0" applyProtection="0"/>
    <xf numFmtId="0" fontId="18" fillId="0" borderId="0">
      <alignment vertical="center"/>
      <protection/>
    </xf>
    <xf numFmtId="0" fontId="55" fillId="0" borderId="12">
      <alignment horizontal="left" vertical="center"/>
      <protection/>
    </xf>
    <xf numFmtId="0" fontId="63" fillId="0" borderId="0" applyProtection="0">
      <alignment/>
    </xf>
    <xf numFmtId="43" fontId="18" fillId="0" borderId="0" applyFont="0" applyFill="0" applyBorder="0" applyAlignment="0" applyProtection="0"/>
    <xf numFmtId="0" fontId="55" fillId="0" borderId="0" applyProtection="0">
      <alignment/>
    </xf>
    <xf numFmtId="0" fontId="30" fillId="0" borderId="0">
      <alignment/>
      <protection locked="0"/>
    </xf>
    <xf numFmtId="43" fontId="5" fillId="0" borderId="0" applyFont="0" applyFill="0" applyBorder="0" applyAlignment="0" applyProtection="0"/>
    <xf numFmtId="10" fontId="64" fillId="50" borderId="9" applyNumberFormat="0" applyBorder="0" applyAlignment="0" applyProtection="0"/>
    <xf numFmtId="37" fontId="40" fillId="0" borderId="0">
      <alignment/>
      <protection/>
    </xf>
    <xf numFmtId="0" fontId="18" fillId="0" borderId="0">
      <alignment/>
      <protection/>
    </xf>
    <xf numFmtId="0" fontId="61" fillId="0" borderId="0">
      <alignment/>
      <protection/>
    </xf>
    <xf numFmtId="0" fontId="18" fillId="0" borderId="0">
      <alignment/>
      <protection/>
    </xf>
    <xf numFmtId="0" fontId="0" fillId="0" borderId="0">
      <alignment/>
      <protection/>
    </xf>
    <xf numFmtId="0" fontId="30" fillId="0" borderId="0">
      <alignment/>
      <protection locked="0"/>
    </xf>
    <xf numFmtId="0" fontId="18" fillId="0" borderId="0">
      <alignment/>
      <protection/>
    </xf>
    <xf numFmtId="0" fontId="65" fillId="0" borderId="0">
      <alignment/>
      <protection/>
    </xf>
    <xf numFmtId="10" fontId="54" fillId="0" borderId="0" applyFont="0" applyFill="0" applyBorder="0" applyAlignment="0" applyProtection="0"/>
    <xf numFmtId="0" fontId="5" fillId="0" borderId="0">
      <alignment vertical="center"/>
      <protection/>
    </xf>
    <xf numFmtId="1" fontId="54" fillId="0" borderId="0">
      <alignment/>
      <protection/>
    </xf>
    <xf numFmtId="0" fontId="18" fillId="0" borderId="0">
      <alignment vertical="center"/>
      <protection/>
    </xf>
    <xf numFmtId="0" fontId="17" fillId="0" borderId="0" applyNumberFormat="0" applyFill="0" applyBorder="0" applyAlignment="0" applyProtection="0"/>
    <xf numFmtId="0" fontId="18" fillId="0" borderId="0">
      <alignment vertical="center"/>
      <protection/>
    </xf>
    <xf numFmtId="0" fontId="38" fillId="0" borderId="13" applyProtection="0">
      <alignment/>
    </xf>
    <xf numFmtId="0" fontId="5" fillId="0" borderId="0" applyProtection="0">
      <alignment vertical="center"/>
    </xf>
    <xf numFmtId="9" fontId="34" fillId="0" borderId="0" applyFont="0" applyFill="0" applyBorder="0" applyAlignment="0" applyProtection="0"/>
    <xf numFmtId="0" fontId="5" fillId="0" borderId="0" applyProtection="0">
      <alignment vertical="center"/>
    </xf>
    <xf numFmtId="9" fontId="18" fillId="0" borderId="0" applyFont="0" applyFill="0" applyBorder="0" applyAlignment="0" applyProtection="0"/>
    <xf numFmtId="0" fontId="5" fillId="0" borderId="0" applyProtection="0">
      <alignment vertical="center"/>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5" fillId="0" borderId="0" applyProtection="0">
      <alignment vertical="center"/>
    </xf>
    <xf numFmtId="9" fontId="18" fillId="0" borderId="0" applyFont="0" applyFill="0" applyBorder="0" applyAlignment="0" applyProtection="0"/>
    <xf numFmtId="0" fontId="5" fillId="0" borderId="0" applyProtection="0">
      <alignment vertical="center"/>
    </xf>
    <xf numFmtId="9" fontId="18" fillId="0" borderId="0" applyFont="0" applyFill="0" applyBorder="0" applyAlignment="0" applyProtection="0"/>
    <xf numFmtId="0" fontId="18" fillId="0" borderId="0">
      <alignment vertical="center"/>
      <protection/>
    </xf>
    <xf numFmtId="0" fontId="1" fillId="0" borderId="9">
      <alignment horizontal="distributed" vertical="center" wrapText="1"/>
      <protection/>
    </xf>
    <xf numFmtId="0" fontId="35" fillId="10" borderId="0" applyNumberFormat="0" applyBorder="0" applyAlignment="0" applyProtection="0"/>
    <xf numFmtId="0" fontId="18" fillId="0" borderId="0">
      <alignment vertical="center"/>
      <protection/>
    </xf>
    <xf numFmtId="0" fontId="18" fillId="0" borderId="0">
      <alignment/>
      <protection/>
    </xf>
    <xf numFmtId="0" fontId="35" fillId="10" borderId="0" applyNumberFormat="0" applyBorder="0" applyAlignment="0" applyProtection="0"/>
    <xf numFmtId="0" fontId="18" fillId="0" borderId="0">
      <alignment vertical="center"/>
      <protection/>
    </xf>
    <xf numFmtId="0" fontId="35" fillId="10" borderId="0" applyNumberFormat="0" applyBorder="0" applyAlignment="0" applyProtection="0"/>
    <xf numFmtId="0" fontId="5" fillId="0" borderId="0">
      <alignment vertical="center"/>
      <protection/>
    </xf>
    <xf numFmtId="0" fontId="18" fillId="0" borderId="0">
      <alignment vertical="center"/>
      <protection/>
    </xf>
    <xf numFmtId="0" fontId="35" fillId="10" borderId="0" applyNumberFormat="0" applyBorder="0" applyAlignment="0" applyProtection="0"/>
    <xf numFmtId="0" fontId="18" fillId="0" borderId="0">
      <alignment/>
      <protection/>
    </xf>
    <xf numFmtId="0" fontId="5" fillId="0" borderId="0">
      <alignment vertical="center"/>
      <protection/>
    </xf>
    <xf numFmtId="0" fontId="18" fillId="0" borderId="0">
      <alignment vertical="center"/>
      <protection/>
    </xf>
    <xf numFmtId="0" fontId="35" fillId="10" borderId="0" applyNumberFormat="0" applyBorder="0" applyAlignment="0" applyProtection="0"/>
    <xf numFmtId="0" fontId="18" fillId="0" borderId="0">
      <alignment/>
      <protection/>
    </xf>
    <xf numFmtId="0" fontId="35" fillId="10" borderId="0" applyNumberFormat="0" applyBorder="0" applyAlignment="0" applyProtection="0"/>
    <xf numFmtId="0" fontId="18" fillId="0" borderId="0">
      <alignment/>
      <protection/>
    </xf>
    <xf numFmtId="0" fontId="30" fillId="0" borderId="0">
      <alignment/>
      <protection locked="0"/>
    </xf>
    <xf numFmtId="0" fontId="35" fillId="10" borderId="0" applyNumberFormat="0" applyBorder="0" applyAlignment="0" applyProtection="0"/>
    <xf numFmtId="44" fontId="18" fillId="0" borderId="0" applyFont="0" applyFill="0" applyBorder="0" applyAlignment="0" applyProtection="0"/>
    <xf numFmtId="0" fontId="35" fillId="10" borderId="0" applyNumberFormat="0" applyBorder="0" applyAlignment="0" applyProtection="0"/>
    <xf numFmtId="0" fontId="5" fillId="0" borderId="0" applyProtection="0">
      <alignment vertical="center"/>
    </xf>
    <xf numFmtId="0" fontId="34" fillId="0" borderId="0">
      <alignment/>
      <protection/>
    </xf>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0" fillId="0" borderId="0">
      <alignment/>
      <protection locked="0"/>
    </xf>
    <xf numFmtId="0" fontId="35" fillId="10" borderId="0" applyNumberFormat="0" applyBorder="0" applyAlignment="0" applyProtection="0"/>
    <xf numFmtId="0" fontId="18" fillId="0" borderId="0">
      <alignment/>
      <protection/>
    </xf>
    <xf numFmtId="0" fontId="35" fillId="10" borderId="0" applyNumberFormat="0" applyBorder="0" applyAlignment="0" applyProtection="0"/>
    <xf numFmtId="0" fontId="18" fillId="0" borderId="0">
      <alignment/>
      <protection/>
    </xf>
    <xf numFmtId="0" fontId="18" fillId="0" borderId="0" applyProtection="0">
      <alignment vertical="center"/>
    </xf>
    <xf numFmtId="0" fontId="35" fillId="10" borderId="0" applyNumberFormat="0" applyBorder="0" applyAlignment="0" applyProtection="0"/>
    <xf numFmtId="0" fontId="5" fillId="0" borderId="0" applyProtection="0">
      <alignment vertical="center"/>
    </xf>
    <xf numFmtId="0" fontId="62" fillId="10" borderId="0" applyNumberFormat="0" applyBorder="0" applyAlignment="0" applyProtection="0"/>
    <xf numFmtId="0" fontId="0" fillId="0" borderId="0">
      <alignment vertical="center"/>
      <protection/>
    </xf>
    <xf numFmtId="0" fontId="62" fillId="10" borderId="0" applyNumberFormat="0" applyBorder="0" applyAlignment="0" applyProtection="0"/>
    <xf numFmtId="0" fontId="30" fillId="0" borderId="0">
      <alignment/>
      <protection/>
    </xf>
    <xf numFmtId="0" fontId="0" fillId="0" borderId="0">
      <alignment vertical="center"/>
      <protection/>
    </xf>
    <xf numFmtId="0" fontId="18" fillId="0" borderId="0">
      <alignment/>
      <protection/>
    </xf>
    <xf numFmtId="0" fontId="18" fillId="0" borderId="0">
      <alignment/>
      <protection/>
    </xf>
    <xf numFmtId="0" fontId="62" fillId="10" borderId="0" applyNumberFormat="0" applyBorder="0" applyAlignment="0" applyProtection="0"/>
    <xf numFmtId="0" fontId="30" fillId="0" borderId="0">
      <alignment/>
      <protection/>
    </xf>
    <xf numFmtId="0" fontId="5" fillId="0" borderId="0">
      <alignment vertical="center"/>
      <protection/>
    </xf>
    <xf numFmtId="0" fontId="62" fillId="10" borderId="0" applyNumberFormat="0" applyBorder="0" applyAlignment="0" applyProtection="0"/>
    <xf numFmtId="0" fontId="30" fillId="0" borderId="0">
      <alignment/>
      <protection/>
    </xf>
    <xf numFmtId="0" fontId="0" fillId="0" borderId="0">
      <alignment vertical="center"/>
      <protection/>
    </xf>
    <xf numFmtId="0" fontId="35" fillId="10" borderId="0" applyNumberFormat="0" applyBorder="0" applyAlignment="0" applyProtection="0"/>
    <xf numFmtId="0" fontId="30" fillId="0" borderId="0">
      <alignment/>
      <protection locked="0"/>
    </xf>
    <xf numFmtId="0" fontId="35" fillId="10" borderId="0" applyNumberFormat="0" applyBorder="0" applyAlignment="0" applyProtection="0"/>
    <xf numFmtId="0" fontId="18" fillId="0" borderId="0">
      <alignment vertical="center"/>
      <protection/>
    </xf>
    <xf numFmtId="0" fontId="5" fillId="0" borderId="0">
      <alignment vertical="center"/>
      <protection/>
    </xf>
    <xf numFmtId="0" fontId="35" fillId="10" borderId="0" applyNumberFormat="0" applyBorder="0" applyAlignment="0" applyProtection="0"/>
    <xf numFmtId="0" fontId="18" fillId="0" borderId="0">
      <alignment vertical="center"/>
      <protection/>
    </xf>
    <xf numFmtId="0" fontId="18" fillId="0" borderId="0">
      <alignment/>
      <protection/>
    </xf>
    <xf numFmtId="0" fontId="30" fillId="0" borderId="0">
      <alignment/>
      <protection locked="0"/>
    </xf>
    <xf numFmtId="41" fontId="57" fillId="0" borderId="0" applyFont="0" applyFill="0" applyBorder="0" applyAlignment="0" applyProtection="0"/>
    <xf numFmtId="0" fontId="35" fillId="10" borderId="0" applyNumberFormat="0" applyBorder="0" applyAlignment="0" applyProtection="0"/>
    <xf numFmtId="0" fontId="35" fillId="10" borderId="0" applyNumberFormat="0" applyBorder="0" applyAlignment="0" applyProtection="0"/>
    <xf numFmtId="0" fontId="5" fillId="0" borderId="0">
      <alignment vertical="center"/>
      <protection/>
    </xf>
    <xf numFmtId="0" fontId="30" fillId="0" borderId="0">
      <alignment/>
      <protection locked="0"/>
    </xf>
    <xf numFmtId="0" fontId="30" fillId="0" borderId="0">
      <alignment/>
      <protection locked="0"/>
    </xf>
    <xf numFmtId="0" fontId="5" fillId="0" borderId="0">
      <alignment vertical="center"/>
      <protection/>
    </xf>
    <xf numFmtId="0" fontId="18" fillId="0" borderId="0">
      <alignment/>
      <protection/>
    </xf>
    <xf numFmtId="0" fontId="5" fillId="0" borderId="0">
      <alignment vertical="center"/>
      <protection/>
    </xf>
    <xf numFmtId="0" fontId="18" fillId="0" borderId="0">
      <alignment vertical="center"/>
      <protection/>
    </xf>
    <xf numFmtId="0" fontId="18" fillId="0" borderId="0">
      <alignment/>
      <protection/>
    </xf>
    <xf numFmtId="0" fontId="18" fillId="0" borderId="0">
      <alignment vertical="center"/>
      <protection/>
    </xf>
    <xf numFmtId="0" fontId="18" fillId="0" borderId="0">
      <alignment/>
      <protection/>
    </xf>
    <xf numFmtId="0" fontId="5" fillId="0" borderId="0">
      <alignment vertical="center"/>
      <protection/>
    </xf>
    <xf numFmtId="0" fontId="5" fillId="0" borderId="0" applyProtection="0">
      <alignment vertical="center"/>
    </xf>
    <xf numFmtId="0" fontId="18" fillId="0" borderId="0">
      <alignment/>
      <protection/>
    </xf>
    <xf numFmtId="0" fontId="5" fillId="0" borderId="0">
      <alignment vertical="center"/>
      <protection/>
    </xf>
    <xf numFmtId="0" fontId="18" fillId="0" borderId="0">
      <alignment/>
      <protection/>
    </xf>
    <xf numFmtId="0" fontId="18" fillId="0" borderId="0">
      <alignment/>
      <protection/>
    </xf>
    <xf numFmtId="0" fontId="5" fillId="0" borderId="0">
      <alignment vertical="center"/>
      <protection/>
    </xf>
    <xf numFmtId="0" fontId="18" fillId="0" borderId="0">
      <alignment/>
      <protection/>
    </xf>
    <xf numFmtId="0" fontId="5" fillId="0" borderId="0">
      <alignment vertical="center"/>
      <protection/>
    </xf>
    <xf numFmtId="0" fontId="18" fillId="0" borderId="0">
      <alignment/>
      <protection/>
    </xf>
    <xf numFmtId="0" fontId="5" fillId="0" borderId="0">
      <alignment vertical="center"/>
      <protection/>
    </xf>
    <xf numFmtId="0" fontId="18" fillId="0" borderId="0">
      <alignment/>
      <protection/>
    </xf>
    <xf numFmtId="0" fontId="30" fillId="0" borderId="0">
      <alignment/>
      <protection/>
    </xf>
    <xf numFmtId="0" fontId="18" fillId="0" borderId="0">
      <alignment/>
      <protection/>
    </xf>
    <xf numFmtId="0" fontId="30" fillId="0" borderId="0">
      <alignment/>
      <protection/>
    </xf>
    <xf numFmtId="0" fontId="18" fillId="0" borderId="0">
      <alignment/>
      <protection/>
    </xf>
    <xf numFmtId="0" fontId="30" fillId="0" borderId="0">
      <alignment/>
      <protection/>
    </xf>
    <xf numFmtId="0" fontId="30" fillId="0" borderId="0">
      <alignment/>
      <protection locked="0"/>
    </xf>
    <xf numFmtId="0" fontId="30" fillId="0" borderId="0">
      <alignment/>
      <protection/>
    </xf>
    <xf numFmtId="0" fontId="5" fillId="0" borderId="0">
      <alignment vertical="center"/>
      <protection/>
    </xf>
    <xf numFmtId="0" fontId="30" fillId="0" borderId="0">
      <alignment/>
      <protection/>
    </xf>
    <xf numFmtId="0" fontId="5" fillId="0" borderId="0">
      <alignment vertical="center"/>
      <protection/>
    </xf>
    <xf numFmtId="0" fontId="5" fillId="0" borderId="0">
      <alignment vertical="center"/>
      <protection/>
    </xf>
    <xf numFmtId="0" fontId="30" fillId="0" borderId="0">
      <alignment/>
      <protection/>
    </xf>
    <xf numFmtId="44" fontId="18" fillId="0" borderId="0" applyFont="0" applyFill="0" applyBorder="0" applyAlignment="0" applyProtection="0"/>
    <xf numFmtId="0" fontId="5" fillId="0" borderId="0">
      <alignment vertical="center"/>
      <protection/>
    </xf>
    <xf numFmtId="0" fontId="5" fillId="0" borderId="0" applyProtection="0">
      <alignment vertical="center"/>
    </xf>
    <xf numFmtId="0" fontId="30" fillId="0" borderId="0">
      <alignment/>
      <protection/>
    </xf>
    <xf numFmtId="0" fontId="30" fillId="0" borderId="0">
      <alignment/>
      <protection locked="0"/>
    </xf>
    <xf numFmtId="0" fontId="18" fillId="0" borderId="0">
      <alignment vertical="center"/>
      <protection/>
    </xf>
    <xf numFmtId="0" fontId="0" fillId="0" borderId="0">
      <alignment vertical="center"/>
      <protection/>
    </xf>
    <xf numFmtId="0" fontId="18" fillId="0" borderId="0">
      <alignment/>
      <protection/>
    </xf>
    <xf numFmtId="0" fontId="18" fillId="0" borderId="0">
      <alignment/>
      <protection/>
    </xf>
    <xf numFmtId="0" fontId="18" fillId="0" borderId="0">
      <alignment vertical="center"/>
      <protection/>
    </xf>
    <xf numFmtId="0" fontId="18" fillId="0" borderId="0">
      <alignment/>
      <protection/>
    </xf>
    <xf numFmtId="0" fontId="18" fillId="0" borderId="0">
      <alignment vertical="center"/>
      <protection/>
    </xf>
    <xf numFmtId="0" fontId="18" fillId="0" borderId="0">
      <alignment/>
      <protection/>
    </xf>
    <xf numFmtId="0" fontId="18" fillId="0" borderId="0">
      <alignment vertical="center"/>
      <protection/>
    </xf>
    <xf numFmtId="0" fontId="30" fillId="0" borderId="0">
      <alignment/>
      <protection locked="0"/>
    </xf>
    <xf numFmtId="0" fontId="30" fillId="0" borderId="0">
      <alignment/>
      <protection locked="0"/>
    </xf>
    <xf numFmtId="0" fontId="18" fillId="0" borderId="0">
      <alignment vertical="center"/>
      <protection/>
    </xf>
    <xf numFmtId="0" fontId="18" fillId="0" borderId="0">
      <alignment/>
      <protection/>
    </xf>
    <xf numFmtId="0" fontId="18" fillId="0" borderId="0">
      <alignment/>
      <protection/>
    </xf>
    <xf numFmtId="0" fontId="18" fillId="0" borderId="0">
      <alignment/>
      <protection/>
    </xf>
    <xf numFmtId="0" fontId="5" fillId="0" borderId="0" applyProtection="0">
      <alignment vertical="center"/>
    </xf>
    <xf numFmtId="0" fontId="18" fillId="0" borderId="0">
      <alignment/>
      <protection/>
    </xf>
    <xf numFmtId="0" fontId="5" fillId="0" borderId="0" applyProtection="0">
      <alignment vertical="center"/>
    </xf>
    <xf numFmtId="0" fontId="18" fillId="0" borderId="0">
      <alignment/>
      <protection/>
    </xf>
    <xf numFmtId="0" fontId="5" fillId="0" borderId="0" applyProtection="0">
      <alignment vertical="center"/>
    </xf>
    <xf numFmtId="0" fontId="30" fillId="0" borderId="0">
      <alignment/>
      <protection locked="0"/>
    </xf>
    <xf numFmtId="0" fontId="18" fillId="0" borderId="0">
      <alignment/>
      <protection/>
    </xf>
    <xf numFmtId="0" fontId="30" fillId="0" borderId="0">
      <alignment/>
      <protection locked="0"/>
    </xf>
    <xf numFmtId="0" fontId="18" fillId="0" borderId="0">
      <alignment vertical="center"/>
      <protection/>
    </xf>
    <xf numFmtId="0" fontId="30" fillId="0" borderId="0">
      <alignment/>
      <protection locked="0"/>
    </xf>
    <xf numFmtId="0" fontId="5" fillId="0" borderId="0">
      <alignment vertical="center"/>
      <protection/>
    </xf>
    <xf numFmtId="0" fontId="18" fillId="0" borderId="0">
      <alignment vertical="center"/>
      <protection/>
    </xf>
    <xf numFmtId="0" fontId="30" fillId="0" borderId="0">
      <alignment/>
      <protection locked="0"/>
    </xf>
    <xf numFmtId="0" fontId="18" fillId="0" borderId="0">
      <alignment vertical="center"/>
      <protection/>
    </xf>
    <xf numFmtId="0" fontId="30" fillId="0" borderId="0">
      <alignment/>
      <protection locked="0"/>
    </xf>
    <xf numFmtId="0" fontId="30" fillId="0" borderId="0">
      <alignment/>
      <protection locked="0"/>
    </xf>
    <xf numFmtId="0" fontId="18" fillId="0" borderId="0">
      <alignment vertical="center"/>
      <protection/>
    </xf>
    <xf numFmtId="0" fontId="30" fillId="0" borderId="0">
      <alignment/>
      <protection locked="0"/>
    </xf>
    <xf numFmtId="0" fontId="18" fillId="0" borderId="0">
      <alignment vertical="center"/>
      <protection/>
    </xf>
    <xf numFmtId="0" fontId="18" fillId="0" borderId="0">
      <alignment/>
      <protection/>
    </xf>
    <xf numFmtId="0" fontId="18" fillId="0" borderId="0">
      <alignment/>
      <protection/>
    </xf>
    <xf numFmtId="0" fontId="0" fillId="0" borderId="0">
      <alignment vertical="center"/>
      <protection/>
    </xf>
    <xf numFmtId="0" fontId="30" fillId="0" borderId="0">
      <alignment/>
      <protection locked="0"/>
    </xf>
    <xf numFmtId="0" fontId="18" fillId="0" borderId="0">
      <alignment vertical="center"/>
      <protection/>
    </xf>
    <xf numFmtId="0" fontId="0" fillId="0" borderId="0">
      <alignment vertical="center"/>
      <protection/>
    </xf>
    <xf numFmtId="0" fontId="30" fillId="0" borderId="0">
      <alignment/>
      <protection locked="0"/>
    </xf>
    <xf numFmtId="0" fontId="5" fillId="0" borderId="0">
      <alignment vertical="center"/>
      <protection/>
    </xf>
    <xf numFmtId="0" fontId="18" fillId="0" borderId="0">
      <alignment vertical="center"/>
      <protection/>
    </xf>
    <xf numFmtId="0" fontId="5" fillId="0" borderId="0">
      <alignment vertical="center"/>
      <protection/>
    </xf>
    <xf numFmtId="0" fontId="5" fillId="0" borderId="0">
      <alignment vertical="center"/>
      <protection/>
    </xf>
    <xf numFmtId="0" fontId="30" fillId="0" borderId="0">
      <alignment/>
      <protection locked="0"/>
    </xf>
    <xf numFmtId="0" fontId="5" fillId="0" borderId="0" applyProtection="0">
      <alignment vertical="center"/>
    </xf>
    <xf numFmtId="0" fontId="5" fillId="0" borderId="0">
      <alignment vertical="center"/>
      <protection/>
    </xf>
    <xf numFmtId="0" fontId="30" fillId="0" borderId="0">
      <alignment/>
      <protection locked="0"/>
    </xf>
    <xf numFmtId="0" fontId="29" fillId="32" borderId="0" applyNumberFormat="0" applyBorder="0" applyAlignment="0" applyProtection="0"/>
    <xf numFmtId="0" fontId="5" fillId="0" borderId="0">
      <alignment vertical="center"/>
      <protection/>
    </xf>
    <xf numFmtId="0" fontId="30" fillId="0" borderId="0">
      <alignment/>
      <protection locked="0"/>
    </xf>
    <xf numFmtId="0" fontId="0" fillId="0" borderId="0">
      <alignment vertical="center"/>
      <protection/>
    </xf>
    <xf numFmtId="0" fontId="30" fillId="0" borderId="0">
      <alignment/>
      <protection locked="0"/>
    </xf>
    <xf numFmtId="0" fontId="29" fillId="32" borderId="0" applyNumberFormat="0" applyBorder="0" applyAlignment="0" applyProtection="0"/>
    <xf numFmtId="0" fontId="5" fillId="0" borderId="0" applyProtection="0">
      <alignment vertical="center"/>
    </xf>
    <xf numFmtId="0" fontId="0" fillId="0" borderId="0">
      <alignment vertical="center"/>
      <protection/>
    </xf>
    <xf numFmtId="0" fontId="91" fillId="0" borderId="0">
      <alignment/>
      <protection/>
    </xf>
    <xf numFmtId="0" fontId="5" fillId="0" borderId="0" applyProtection="0">
      <alignment vertical="center"/>
    </xf>
    <xf numFmtId="0" fontId="29" fillId="32" borderId="0" applyNumberFormat="0" applyBorder="0" applyAlignment="0" applyProtection="0"/>
    <xf numFmtId="0" fontId="0" fillId="0" borderId="0">
      <alignment vertical="center"/>
      <protection/>
    </xf>
    <xf numFmtId="0" fontId="92" fillId="0" borderId="0">
      <alignment horizontal="left" vertical="center"/>
      <protection/>
    </xf>
    <xf numFmtId="0" fontId="5" fillId="0" borderId="0" applyProtection="0">
      <alignment vertical="center"/>
    </xf>
    <xf numFmtId="0" fontId="29" fillId="32" borderId="0" applyNumberFormat="0" applyBorder="0" applyAlignment="0" applyProtection="0"/>
    <xf numFmtId="0" fontId="18" fillId="0" borderId="0">
      <alignment/>
      <protection/>
    </xf>
    <xf numFmtId="0" fontId="5" fillId="0" borderId="0" applyProtection="0">
      <alignment vertical="center"/>
    </xf>
    <xf numFmtId="0" fontId="29" fillId="32" borderId="0" applyNumberFormat="0" applyBorder="0" applyAlignment="0" applyProtection="0"/>
    <xf numFmtId="0" fontId="18" fillId="0" borderId="0">
      <alignment/>
      <protection/>
    </xf>
    <xf numFmtId="0" fontId="5" fillId="0" borderId="0" applyProtection="0">
      <alignment vertical="center"/>
    </xf>
    <xf numFmtId="0" fontId="29" fillId="32" borderId="0" applyNumberFormat="0" applyBorder="0" applyAlignment="0" applyProtection="0"/>
    <xf numFmtId="0" fontId="30" fillId="0" borderId="0">
      <alignment/>
      <protection locked="0"/>
    </xf>
    <xf numFmtId="0" fontId="5" fillId="0" borderId="0" applyProtection="0">
      <alignment vertical="center"/>
    </xf>
    <xf numFmtId="0" fontId="18" fillId="0" borderId="0">
      <alignment vertical="center"/>
      <protection/>
    </xf>
    <xf numFmtId="0" fontId="59" fillId="0" borderId="0" applyNumberFormat="0" applyFill="0" applyBorder="0" applyAlignment="0" applyProtection="0"/>
    <xf numFmtId="0" fontId="30" fillId="0" borderId="0">
      <alignment/>
      <protection locked="0"/>
    </xf>
    <xf numFmtId="0" fontId="34" fillId="0" borderId="0">
      <alignment/>
      <protection/>
    </xf>
    <xf numFmtId="0" fontId="18" fillId="0" borderId="0">
      <alignment vertical="center"/>
      <protection/>
    </xf>
    <xf numFmtId="0" fontId="30" fillId="0" borderId="0">
      <alignment/>
      <protection locked="0"/>
    </xf>
    <xf numFmtId="0" fontId="30" fillId="0" borderId="0">
      <alignment/>
      <protection locked="0"/>
    </xf>
    <xf numFmtId="0" fontId="18" fillId="0" borderId="0" applyProtection="0">
      <alignment vertical="center"/>
    </xf>
    <xf numFmtId="0" fontId="30" fillId="0" borderId="0">
      <alignment/>
      <protection locked="0"/>
    </xf>
    <xf numFmtId="0" fontId="18" fillId="0" borderId="0" applyProtection="0">
      <alignment vertical="center"/>
    </xf>
    <xf numFmtId="0" fontId="30" fillId="0" borderId="0">
      <alignment/>
      <protection locked="0"/>
    </xf>
    <xf numFmtId="0" fontId="18" fillId="0" borderId="0" applyProtection="0">
      <alignment vertical="center"/>
    </xf>
    <xf numFmtId="0" fontId="29" fillId="32" borderId="0" applyNumberFormat="0" applyBorder="0" applyAlignment="0" applyProtection="0"/>
    <xf numFmtId="0" fontId="30" fillId="0" borderId="0">
      <alignment/>
      <protection locked="0"/>
    </xf>
    <xf numFmtId="0" fontId="30" fillId="0" borderId="0">
      <alignment/>
      <protection locked="0"/>
    </xf>
    <xf numFmtId="0" fontId="30" fillId="0" borderId="0">
      <alignment/>
      <protection locked="0"/>
    </xf>
    <xf numFmtId="0" fontId="5" fillId="0" borderId="0" applyProtection="0">
      <alignment vertical="center"/>
    </xf>
    <xf numFmtId="0" fontId="18" fillId="0" borderId="0" applyProtection="0">
      <alignment vertical="center"/>
    </xf>
    <xf numFmtId="0" fontId="30" fillId="0" borderId="0">
      <alignment/>
      <protection locked="0"/>
    </xf>
    <xf numFmtId="0" fontId="30" fillId="0" borderId="0">
      <alignment/>
      <protection locked="0"/>
    </xf>
    <xf numFmtId="0" fontId="30" fillId="0" borderId="0">
      <alignment/>
      <protection locked="0"/>
    </xf>
    <xf numFmtId="0" fontId="18" fillId="0" borderId="0">
      <alignment vertical="center"/>
      <protection/>
    </xf>
    <xf numFmtId="0" fontId="30" fillId="0" borderId="0">
      <alignment/>
      <protection locked="0"/>
    </xf>
    <xf numFmtId="0" fontId="18" fillId="0" borderId="0">
      <alignment vertical="center"/>
      <protection/>
    </xf>
    <xf numFmtId="0" fontId="30" fillId="0" borderId="0">
      <alignment/>
      <protection locked="0"/>
    </xf>
    <xf numFmtId="0" fontId="30" fillId="0" borderId="0">
      <alignment/>
      <protection locked="0"/>
    </xf>
    <xf numFmtId="0" fontId="18" fillId="0" borderId="0" applyProtection="0">
      <alignment vertical="center"/>
    </xf>
    <xf numFmtId="0" fontId="30" fillId="0" borderId="0">
      <alignment/>
      <protection locked="0"/>
    </xf>
    <xf numFmtId="0" fontId="30" fillId="0" borderId="0">
      <alignment/>
      <protection locked="0"/>
    </xf>
    <xf numFmtId="0" fontId="30" fillId="0" borderId="0">
      <alignment/>
      <protection locked="0"/>
    </xf>
    <xf numFmtId="0" fontId="18" fillId="0" borderId="0" applyProtection="0">
      <alignment vertical="center"/>
    </xf>
    <xf numFmtId="0" fontId="30" fillId="0" borderId="0">
      <alignment/>
      <protection locked="0"/>
    </xf>
    <xf numFmtId="0" fontId="18" fillId="0" borderId="0">
      <alignment vertical="center"/>
      <protection/>
    </xf>
    <xf numFmtId="185" fontId="66" fillId="0" borderId="0" applyFont="0" applyFill="0" applyBorder="0" applyAlignment="0" applyProtection="0"/>
    <xf numFmtId="0" fontId="30" fillId="0" borderId="0">
      <alignment/>
      <protection locked="0"/>
    </xf>
    <xf numFmtId="43" fontId="5" fillId="0" borderId="0" applyFont="0" applyFill="0" applyBorder="0" applyAlignment="0" applyProtection="0"/>
    <xf numFmtId="0" fontId="30" fillId="0" borderId="0">
      <alignment/>
      <protection locked="0"/>
    </xf>
    <xf numFmtId="0" fontId="30" fillId="0" borderId="0">
      <alignment/>
      <protection locked="0"/>
    </xf>
    <xf numFmtId="0" fontId="30" fillId="0" borderId="0">
      <alignment/>
      <protection locked="0"/>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protection/>
    </xf>
    <xf numFmtId="0" fontId="5" fillId="0" borderId="0" applyProtection="0">
      <alignment vertical="center"/>
    </xf>
    <xf numFmtId="0" fontId="18" fillId="0" borderId="0">
      <alignment/>
      <protection/>
    </xf>
    <xf numFmtId="0" fontId="30" fillId="0" borderId="0">
      <alignment/>
      <protection locked="0"/>
    </xf>
    <xf numFmtId="0" fontId="30" fillId="0" borderId="0">
      <alignment/>
      <protection locked="0"/>
    </xf>
    <xf numFmtId="0" fontId="5" fillId="0" borderId="0">
      <alignment vertical="center"/>
      <protection/>
    </xf>
    <xf numFmtId="0" fontId="5" fillId="0" borderId="0" applyProtection="0">
      <alignment vertical="center"/>
    </xf>
    <xf numFmtId="0" fontId="30" fillId="0" borderId="0">
      <alignment/>
      <protection locked="0"/>
    </xf>
    <xf numFmtId="0" fontId="18" fillId="0" borderId="0">
      <alignment/>
      <protection/>
    </xf>
    <xf numFmtId="0" fontId="30" fillId="0" borderId="0">
      <alignment/>
      <protection locked="0"/>
    </xf>
    <xf numFmtId="0" fontId="18" fillId="0" borderId="0">
      <alignment/>
      <protection/>
    </xf>
    <xf numFmtId="0" fontId="30" fillId="0" borderId="0">
      <alignment/>
      <protection locked="0"/>
    </xf>
    <xf numFmtId="0" fontId="30" fillId="0" borderId="0">
      <alignment/>
      <protection locked="0"/>
    </xf>
    <xf numFmtId="0" fontId="18" fillId="0" borderId="0">
      <alignment vertical="center"/>
      <protection/>
    </xf>
    <xf numFmtId="0" fontId="29" fillId="32" borderId="0" applyNumberFormat="0" applyBorder="0" applyAlignment="0" applyProtection="0"/>
    <xf numFmtId="0" fontId="18" fillId="0" borderId="0" applyProtection="0">
      <alignment vertical="center"/>
    </xf>
    <xf numFmtId="0" fontId="29" fillId="32" borderId="0" applyNumberFormat="0" applyBorder="0" applyAlignment="0" applyProtection="0"/>
    <xf numFmtId="0" fontId="18" fillId="0" borderId="0" applyProtection="0">
      <alignment vertical="center"/>
    </xf>
    <xf numFmtId="0" fontId="29" fillId="32" borderId="0" applyNumberFormat="0" applyBorder="0" applyAlignment="0" applyProtection="0"/>
    <xf numFmtId="0" fontId="18" fillId="0" borderId="0" applyProtection="0">
      <alignment vertical="center"/>
    </xf>
    <xf numFmtId="0" fontId="30" fillId="0" borderId="0">
      <alignment/>
      <protection locked="0"/>
    </xf>
    <xf numFmtId="0" fontId="30" fillId="0" borderId="0">
      <alignment/>
      <protection locked="0"/>
    </xf>
    <xf numFmtId="0" fontId="30" fillId="0" borderId="0">
      <alignment/>
      <protection locked="0"/>
    </xf>
    <xf numFmtId="0" fontId="30" fillId="0" borderId="0">
      <alignment/>
      <protection locked="0"/>
    </xf>
    <xf numFmtId="0" fontId="41" fillId="0" borderId="0" applyProtection="0">
      <alignment vertical="center"/>
    </xf>
    <xf numFmtId="0" fontId="18" fillId="0" borderId="0">
      <alignment vertical="center"/>
      <protection/>
    </xf>
    <xf numFmtId="44" fontId="18" fillId="0" borderId="0" applyFont="0" applyFill="0" applyBorder="0" applyAlignment="0" applyProtection="0"/>
    <xf numFmtId="0" fontId="5" fillId="0" borderId="0" applyProtection="0">
      <alignment vertical="center"/>
    </xf>
    <xf numFmtId="0" fontId="18" fillId="0" borderId="0" applyProtection="0">
      <alignment vertical="center"/>
    </xf>
    <xf numFmtId="0" fontId="18" fillId="0" borderId="0" applyProtection="0">
      <alignment vertical="center"/>
    </xf>
    <xf numFmtId="0" fontId="5" fillId="0" borderId="0" applyProtection="0">
      <alignment vertical="center"/>
    </xf>
    <xf numFmtId="0" fontId="5" fillId="0" borderId="0" applyProtection="0">
      <alignment vertical="center"/>
    </xf>
    <xf numFmtId="0" fontId="18" fillId="0" borderId="0">
      <alignment vertical="center"/>
      <protection/>
    </xf>
    <xf numFmtId="0" fontId="18" fillId="0" borderId="0">
      <alignment vertical="center"/>
      <protection/>
    </xf>
    <xf numFmtId="0" fontId="18" fillId="0" borderId="0">
      <alignment vertical="center"/>
      <protection/>
    </xf>
    <xf numFmtId="0" fontId="5" fillId="0" borderId="0" applyProtection="0">
      <alignment vertical="center"/>
    </xf>
    <xf numFmtId="0" fontId="18" fillId="0" borderId="0">
      <alignment vertical="center"/>
      <protection/>
    </xf>
    <xf numFmtId="0" fontId="18" fillId="0" borderId="0">
      <alignment vertical="center"/>
      <protection/>
    </xf>
    <xf numFmtId="0" fontId="5" fillId="0" borderId="0" applyProtection="0">
      <alignment vertical="center"/>
    </xf>
    <xf numFmtId="0" fontId="18" fillId="0" borderId="0">
      <alignment/>
      <protection/>
    </xf>
    <xf numFmtId="0" fontId="5" fillId="0" borderId="0" applyProtection="0">
      <alignment vertical="center"/>
    </xf>
    <xf numFmtId="0" fontId="18" fillId="0" borderId="0">
      <alignment/>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30" fillId="0" borderId="0">
      <alignment/>
      <protection locked="0"/>
    </xf>
    <xf numFmtId="0" fontId="18" fillId="0" borderId="0">
      <alignment vertical="center"/>
      <protection/>
    </xf>
    <xf numFmtId="0" fontId="18" fillId="0" borderId="0">
      <alignment vertical="center"/>
      <protection/>
    </xf>
    <xf numFmtId="0" fontId="18" fillId="0" borderId="0">
      <alignment/>
      <protection/>
    </xf>
    <xf numFmtId="0" fontId="0" fillId="0" borderId="0">
      <alignment vertical="center"/>
      <protection/>
    </xf>
    <xf numFmtId="0" fontId="0" fillId="0" borderId="0">
      <alignment vertical="center"/>
      <protection/>
    </xf>
    <xf numFmtId="0" fontId="18" fillId="0" borderId="0">
      <alignment/>
      <protection/>
    </xf>
    <xf numFmtId="0" fontId="18" fillId="0" borderId="0">
      <alignment/>
      <protection/>
    </xf>
    <xf numFmtId="0" fontId="18" fillId="0" borderId="0">
      <alignment/>
      <protection/>
    </xf>
    <xf numFmtId="0" fontId="18" fillId="0" borderId="0">
      <alignment vertical="center"/>
      <protection/>
    </xf>
    <xf numFmtId="0" fontId="18" fillId="0" borderId="0">
      <alignment/>
      <protection/>
    </xf>
    <xf numFmtId="0" fontId="18" fillId="0" borderId="0" applyProtection="0">
      <alignment vertical="center"/>
    </xf>
    <xf numFmtId="0" fontId="18" fillId="0" borderId="0">
      <alignment/>
      <protection/>
    </xf>
    <xf numFmtId="0" fontId="18" fillId="0" borderId="0">
      <alignment/>
      <protection/>
    </xf>
    <xf numFmtId="0" fontId="18" fillId="0" borderId="0">
      <alignment vertical="center"/>
      <protection/>
    </xf>
    <xf numFmtId="0" fontId="18" fillId="0" borderId="0">
      <alignment/>
      <protection/>
    </xf>
    <xf numFmtId="0" fontId="18" fillId="0" borderId="0">
      <alignment/>
      <protection/>
    </xf>
    <xf numFmtId="0" fontId="18" fillId="0" borderId="0">
      <alignment/>
      <protection/>
    </xf>
    <xf numFmtId="0" fontId="5" fillId="0" borderId="0" applyProtection="0">
      <alignment vertical="center"/>
    </xf>
    <xf numFmtId="4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pplyProtection="0">
      <alignment vertical="center"/>
    </xf>
    <xf numFmtId="0" fontId="31" fillId="51" borderId="0" applyNumberFormat="0" applyBorder="0" applyAlignment="0" applyProtection="0"/>
    <xf numFmtId="0" fontId="18" fillId="0" borderId="0">
      <alignment vertical="center"/>
      <protection/>
    </xf>
    <xf numFmtId="0" fontId="31" fillId="51" borderId="0" applyNumberFormat="0" applyBorder="0" applyAlignment="0" applyProtection="0"/>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31" fillId="48" borderId="0" applyNumberFormat="0" applyBorder="0" applyAlignment="0" applyProtection="0"/>
    <xf numFmtId="0" fontId="18" fillId="0" borderId="0">
      <alignment/>
      <protection/>
    </xf>
    <xf numFmtId="0" fontId="31" fillId="48" borderId="0" applyNumberFormat="0" applyBorder="0" applyAlignment="0" applyProtection="0"/>
    <xf numFmtId="0" fontId="18" fillId="0" borderId="0">
      <alignment/>
      <protection/>
    </xf>
    <xf numFmtId="0" fontId="18" fillId="0" borderId="0">
      <alignment/>
      <protection/>
    </xf>
    <xf numFmtId="0" fontId="18" fillId="0" borderId="0">
      <alignment/>
      <protection/>
    </xf>
    <xf numFmtId="0" fontId="31" fillId="52" borderId="0" applyNumberFormat="0" applyBorder="0" applyAlignment="0" applyProtection="0"/>
    <xf numFmtId="0" fontId="18" fillId="0" borderId="0" applyProtection="0">
      <alignment vertical="center"/>
    </xf>
    <xf numFmtId="0" fontId="18" fillId="0" borderId="0" applyProtection="0">
      <alignment vertical="center"/>
    </xf>
    <xf numFmtId="0" fontId="18" fillId="0" borderId="0" applyProtection="0">
      <alignment vertical="center"/>
    </xf>
    <xf numFmtId="0" fontId="18" fillId="0" borderId="0" applyProtection="0">
      <alignment vertical="center"/>
    </xf>
    <xf numFmtId="0" fontId="18" fillId="0" borderId="0">
      <alignment/>
      <protection/>
    </xf>
    <xf numFmtId="0" fontId="18" fillId="0" borderId="0">
      <alignment vertical="center"/>
      <protection/>
    </xf>
    <xf numFmtId="0" fontId="30" fillId="0" borderId="0">
      <alignment/>
      <protection locked="0"/>
    </xf>
    <xf numFmtId="0" fontId="5" fillId="0" borderId="0" applyProtection="0">
      <alignment vertical="center"/>
    </xf>
    <xf numFmtId="0" fontId="5" fillId="0" borderId="0" applyProtection="0">
      <alignment vertical="center"/>
    </xf>
    <xf numFmtId="0" fontId="5" fillId="0" borderId="0" applyProtection="0">
      <alignment vertical="center"/>
    </xf>
    <xf numFmtId="0" fontId="29" fillId="32" borderId="0" applyNumberFormat="0" applyBorder="0" applyAlignment="0" applyProtection="0"/>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lignment vertical="center"/>
      <protection/>
    </xf>
    <xf numFmtId="0" fontId="5" fillId="0" borderId="0" applyProtection="0">
      <alignment vertical="center"/>
    </xf>
    <xf numFmtId="0" fontId="5" fillId="0" borderId="0" applyProtection="0">
      <alignment vertical="center"/>
    </xf>
    <xf numFmtId="0" fontId="5" fillId="0" borderId="0" applyProtection="0">
      <alignment vertical="center"/>
    </xf>
    <xf numFmtId="0" fontId="18" fillId="0" borderId="0">
      <alignment/>
      <protection/>
    </xf>
    <xf numFmtId="0" fontId="5" fillId="0" borderId="0" applyProtection="0">
      <alignment vertical="center"/>
    </xf>
    <xf numFmtId="0" fontId="18" fillId="0" borderId="0" applyProtection="0">
      <alignment vertical="center"/>
    </xf>
    <xf numFmtId="0" fontId="5" fillId="0" borderId="0" applyProtection="0">
      <alignment vertical="center"/>
    </xf>
    <xf numFmtId="0" fontId="30" fillId="0" borderId="0">
      <alignment/>
      <protection locked="0"/>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lignment vertical="center"/>
      <protection/>
    </xf>
    <xf numFmtId="0" fontId="18" fillId="0" borderId="0">
      <alignment/>
      <protection/>
    </xf>
    <xf numFmtId="0" fontId="5" fillId="0" borderId="0">
      <alignment vertical="center"/>
      <protection/>
    </xf>
    <xf numFmtId="0" fontId="18" fillId="0" borderId="0">
      <alignment/>
      <protection/>
    </xf>
    <xf numFmtId="0" fontId="18" fillId="0" borderId="0">
      <alignment/>
      <protection/>
    </xf>
    <xf numFmtId="0" fontId="30" fillId="0" borderId="0">
      <alignment/>
      <protection locked="0"/>
    </xf>
    <xf numFmtId="0" fontId="18" fillId="0" borderId="0">
      <alignment/>
      <protection/>
    </xf>
    <xf numFmtId="0" fontId="58" fillId="32" borderId="0" applyNumberFormat="0" applyBorder="0" applyAlignment="0" applyProtection="0"/>
    <xf numFmtId="0" fontId="18" fillId="0" borderId="0">
      <alignment/>
      <protection/>
    </xf>
    <xf numFmtId="0" fontId="58" fillId="32" borderId="0" applyNumberFormat="0" applyBorder="0" applyAlignment="0" applyProtection="0"/>
    <xf numFmtId="0" fontId="18" fillId="0" borderId="0">
      <alignment/>
      <protection/>
    </xf>
    <xf numFmtId="0" fontId="18" fillId="0" borderId="0">
      <alignment/>
      <protection/>
    </xf>
    <xf numFmtId="0" fontId="5" fillId="0" borderId="0" applyProtection="0">
      <alignment vertical="center"/>
    </xf>
    <xf numFmtId="0" fontId="30" fillId="0" borderId="0">
      <alignment/>
      <protection locked="0"/>
    </xf>
    <xf numFmtId="0" fontId="30" fillId="0" borderId="0">
      <alignment/>
      <protection locked="0"/>
    </xf>
    <xf numFmtId="0" fontId="30" fillId="0" borderId="0">
      <alignment/>
      <protection locked="0"/>
    </xf>
    <xf numFmtId="0" fontId="29" fillId="32" borderId="0" applyNumberFormat="0" applyBorder="0" applyAlignment="0" applyProtection="0"/>
    <xf numFmtId="0" fontId="18" fillId="0" borderId="0">
      <alignment/>
      <protection/>
    </xf>
    <xf numFmtId="0" fontId="29" fillId="32" borderId="0" applyNumberFormat="0" applyBorder="0" applyAlignment="0" applyProtection="0"/>
    <xf numFmtId="0" fontId="18" fillId="0" borderId="0">
      <alignment/>
      <protection/>
    </xf>
    <xf numFmtId="0" fontId="59" fillId="0" borderId="0" applyNumberFormat="0" applyFill="0" applyBorder="0" applyAlignment="0" applyProtection="0"/>
    <xf numFmtId="0" fontId="29" fillId="32" borderId="0" applyNumberFormat="0" applyBorder="0" applyAlignment="0" applyProtection="0"/>
    <xf numFmtId="0" fontId="18" fillId="0" borderId="0">
      <alignment/>
      <protection/>
    </xf>
    <xf numFmtId="0" fontId="59" fillId="0" borderId="0" applyNumberFormat="0" applyFill="0" applyBorder="0" applyAlignment="0" applyProtection="0"/>
    <xf numFmtId="0" fontId="18" fillId="0" borderId="0">
      <alignment/>
      <protection/>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pplyProtection="0">
      <alignment vertical="center"/>
    </xf>
    <xf numFmtId="0" fontId="5" fillId="0" borderId="0">
      <alignment vertical="center"/>
      <protection/>
    </xf>
    <xf numFmtId="0" fontId="5" fillId="0" borderId="0">
      <alignment vertical="center"/>
      <protection/>
    </xf>
    <xf numFmtId="43" fontId="5" fillId="0" borderId="0" applyFont="0" applyFill="0" applyBorder="0" applyAlignment="0" applyProtection="0"/>
    <xf numFmtId="0" fontId="5" fillId="0" borderId="0">
      <alignment vertical="center"/>
      <protection/>
    </xf>
    <xf numFmtId="0" fontId="30" fillId="0" borderId="0">
      <alignment/>
      <protection locked="0"/>
    </xf>
    <xf numFmtId="40" fontId="44" fillId="0" borderId="0" applyFont="0" applyFill="0" applyBorder="0" applyAlignment="0" applyProtection="0"/>
    <xf numFmtId="0" fontId="5" fillId="0" borderId="0">
      <alignment vertical="center"/>
      <protection/>
    </xf>
    <xf numFmtId="0" fontId="5" fillId="0" borderId="0">
      <alignment vertical="center"/>
      <protection/>
    </xf>
    <xf numFmtId="0" fontId="59" fillId="0" borderId="0" applyNumberFormat="0" applyFill="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51" fillId="0" borderId="0" applyNumberFormat="0" applyFill="0" applyBorder="0" applyAlignment="0" applyProtection="0"/>
    <xf numFmtId="0" fontId="51" fillId="0" borderId="0" applyNumberFormat="0" applyFill="0" applyBorder="0" applyAlignment="0" applyProtection="0"/>
    <xf numFmtId="0" fontId="41" fillId="0" borderId="0" applyProtection="0">
      <alignment vertical="center"/>
    </xf>
    <xf numFmtId="0" fontId="18" fillId="0" borderId="0" applyNumberFormat="0" applyFill="0" applyBorder="0" applyAlignment="0" applyProtection="0"/>
    <xf numFmtId="9" fontId="18" fillId="0" borderId="0" applyFont="0" applyFill="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186" fontId="1" fillId="0" borderId="9">
      <alignment vertical="center"/>
      <protection locked="0"/>
    </xf>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187" fontId="16" fillId="0" borderId="0" applyFont="0" applyFill="0" applyBorder="0" applyAlignment="0" applyProtection="0"/>
    <xf numFmtId="188" fontId="16" fillId="0" borderId="0" applyFont="0" applyFill="0" applyBorder="0" applyAlignment="0" applyProtection="0"/>
    <xf numFmtId="176" fontId="16" fillId="0" borderId="0" applyFont="0" applyFill="0" applyBorder="0" applyAlignment="0" applyProtection="0"/>
    <xf numFmtId="184" fontId="16" fillId="0" borderId="0" applyFont="0" applyFill="0" applyBorder="0" applyAlignment="0" applyProtection="0"/>
    <xf numFmtId="0" fontId="5" fillId="0" borderId="0" applyProtection="0">
      <alignment vertical="center"/>
    </xf>
    <xf numFmtId="0" fontId="57" fillId="0" borderId="0">
      <alignment/>
      <protection/>
    </xf>
    <xf numFmtId="43" fontId="57" fillId="0" borderId="0" applyFont="0" applyFill="0" applyBorder="0" applyAlignment="0" applyProtection="0"/>
    <xf numFmtId="43" fontId="5" fillId="0" borderId="0" applyFont="0" applyFill="0" applyBorder="0" applyAlignment="0" applyProtection="0"/>
    <xf numFmtId="185" fontId="6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9" fillId="0" borderId="0">
      <alignment/>
      <protection/>
    </xf>
    <xf numFmtId="1" fontId="1" fillId="0" borderId="9">
      <alignment vertical="center"/>
      <protection locked="0"/>
    </xf>
    <xf numFmtId="1" fontId="1" fillId="0" borderId="9">
      <alignment vertical="center"/>
      <protection locked="0"/>
    </xf>
    <xf numFmtId="1" fontId="1" fillId="0" borderId="9">
      <alignment vertical="center"/>
      <protection locked="0"/>
    </xf>
    <xf numFmtId="1" fontId="1" fillId="0" borderId="9">
      <alignment vertical="center"/>
      <protection locked="0"/>
    </xf>
    <xf numFmtId="0" fontId="67" fillId="0" borderId="0">
      <alignment/>
      <protection/>
    </xf>
    <xf numFmtId="186" fontId="1" fillId="0" borderId="9">
      <alignment vertical="center"/>
      <protection locked="0"/>
    </xf>
    <xf numFmtId="186" fontId="1" fillId="0" borderId="9">
      <alignment vertical="center"/>
      <protection locked="0"/>
    </xf>
    <xf numFmtId="186" fontId="1" fillId="0" borderId="9">
      <alignment vertical="center"/>
      <protection locked="0"/>
    </xf>
    <xf numFmtId="0" fontId="34" fillId="0" borderId="0">
      <alignment/>
      <protection/>
    </xf>
    <xf numFmtId="0" fontId="54" fillId="0" borderId="0">
      <alignment/>
      <protection/>
    </xf>
    <xf numFmtId="0" fontId="31" fillId="52" borderId="0" applyNumberFormat="0" applyBorder="0" applyAlignment="0" applyProtection="0"/>
    <xf numFmtId="38" fontId="44" fillId="0" borderId="0" applyFont="0" applyFill="0" applyBorder="0" applyAlignment="0" applyProtection="0"/>
    <xf numFmtId="0" fontId="44" fillId="0" borderId="0" applyFont="0" applyFill="0" applyBorder="0" applyAlignment="0" applyProtection="0"/>
    <xf numFmtId="0" fontId="68" fillId="0" borderId="0">
      <alignment/>
      <protection/>
    </xf>
  </cellStyleXfs>
  <cellXfs count="302">
    <xf numFmtId="0" fontId="0" fillId="0" borderId="0" xfId="0" applyFont="1" applyAlignment="1">
      <alignment/>
    </xf>
    <xf numFmtId="0" fontId="91" fillId="0" borderId="0" xfId="408">
      <alignment/>
      <protection/>
    </xf>
    <xf numFmtId="0" fontId="3" fillId="0" borderId="0" xfId="408" applyFont="1" applyFill="1" applyBorder="1" applyAlignment="1">
      <alignment horizontal="left" vertical="center" wrapText="1"/>
      <protection/>
    </xf>
    <xf numFmtId="0" fontId="4" fillId="0" borderId="0" xfId="408" applyFont="1" applyAlignment="1">
      <alignment horizontal="center" vertical="center" wrapText="1"/>
      <protection/>
    </xf>
    <xf numFmtId="0" fontId="93" fillId="0" borderId="14" xfId="408" applyFont="1" applyBorder="1" applyAlignment="1">
      <alignment vertical="center"/>
      <protection/>
    </xf>
    <xf numFmtId="0" fontId="6" fillId="0" borderId="14" xfId="408" applyFont="1" applyBorder="1" applyAlignment="1">
      <alignment horizontal="right" vertical="center" wrapText="1"/>
      <protection/>
    </xf>
    <xf numFmtId="0" fontId="7" fillId="0" borderId="15" xfId="408" applyFont="1" applyBorder="1" applyAlignment="1">
      <alignment horizontal="center" vertical="center" wrapText="1"/>
      <protection/>
    </xf>
    <xf numFmtId="0" fontId="7" fillId="0" borderId="16" xfId="408" applyFont="1" applyBorder="1" applyAlignment="1">
      <alignment horizontal="center" vertical="center" wrapText="1"/>
      <protection/>
    </xf>
    <xf numFmtId="0" fontId="7" fillId="0" borderId="17" xfId="408" applyFont="1" applyBorder="1" applyAlignment="1">
      <alignment horizontal="center" vertical="center" wrapText="1"/>
      <protection/>
    </xf>
    <xf numFmtId="2" fontId="7" fillId="0" borderId="0" xfId="408" applyNumberFormat="1" applyFont="1" applyAlignment="1">
      <alignment horizontal="right" vertical="center" wrapText="1"/>
      <protection/>
    </xf>
    <xf numFmtId="4" fontId="8" fillId="0" borderId="18" xfId="408" applyNumberFormat="1" applyFont="1" applyBorder="1" applyAlignment="1">
      <alignment horizontal="center" vertical="center" wrapText="1"/>
      <protection/>
    </xf>
    <xf numFmtId="4" fontId="8" fillId="0" borderId="19" xfId="408" applyNumberFormat="1" applyFont="1" applyBorder="1" applyAlignment="1">
      <alignment horizontal="right" vertical="center" wrapText="1"/>
      <protection/>
    </xf>
    <xf numFmtId="4" fontId="8" fillId="0" borderId="20" xfId="408" applyNumberFormat="1" applyFont="1" applyBorder="1" applyAlignment="1">
      <alignment horizontal="center" vertical="center" wrapText="1"/>
      <protection/>
    </xf>
    <xf numFmtId="4" fontId="8" fillId="0" borderId="21" xfId="408" applyNumberFormat="1" applyFont="1" applyBorder="1" applyAlignment="1">
      <alignment horizontal="right" vertical="center" wrapText="1"/>
      <protection/>
    </xf>
    <xf numFmtId="0" fontId="94" fillId="0" borderId="0" xfId="408" applyFont="1">
      <alignment/>
      <protection/>
    </xf>
    <xf numFmtId="0" fontId="93" fillId="0" borderId="0" xfId="408" applyFont="1" applyFill="1" applyBorder="1" applyAlignment="1">
      <alignment vertical="center"/>
      <protection/>
    </xf>
    <xf numFmtId="0" fontId="6" fillId="0" borderId="0" xfId="408" applyFont="1" applyFill="1" applyBorder="1" applyAlignment="1">
      <alignment vertical="center" wrapText="1"/>
      <protection/>
    </xf>
    <xf numFmtId="0" fontId="9" fillId="0" borderId="0" xfId="408" applyFont="1" applyFill="1" applyBorder="1" applyAlignment="1">
      <alignment horizontal="center" vertical="center" wrapText="1"/>
      <protection/>
    </xf>
    <xf numFmtId="0" fontId="6" fillId="0" borderId="0" xfId="408" applyFont="1" applyFill="1" applyBorder="1" applyAlignment="1">
      <alignment horizontal="right" vertical="center" wrapText="1"/>
      <protection/>
    </xf>
    <xf numFmtId="0" fontId="7" fillId="0" borderId="22" xfId="408" applyFont="1" applyFill="1" applyBorder="1" applyAlignment="1">
      <alignment horizontal="center" vertical="center" wrapText="1"/>
      <protection/>
    </xf>
    <xf numFmtId="0" fontId="7" fillId="0" borderId="23" xfId="408" applyFont="1" applyFill="1" applyBorder="1" applyAlignment="1">
      <alignment horizontal="center" vertical="center" wrapText="1"/>
      <protection/>
    </xf>
    <xf numFmtId="0" fontId="8" fillId="0" borderId="20" xfId="408" applyFont="1" applyFill="1" applyBorder="1" applyAlignment="1">
      <alignment horizontal="center" vertical="center" wrapText="1"/>
      <protection/>
    </xf>
    <xf numFmtId="0" fontId="8" fillId="0" borderId="20" xfId="408" applyFont="1" applyFill="1" applyBorder="1" applyAlignment="1">
      <alignment vertical="center" wrapText="1"/>
      <protection/>
    </xf>
    <xf numFmtId="4" fontId="8" fillId="0" borderId="21" xfId="408" applyNumberFormat="1" applyFont="1" applyFill="1" applyBorder="1" applyAlignment="1">
      <alignment vertical="center" wrapText="1"/>
      <protection/>
    </xf>
    <xf numFmtId="0" fontId="6" fillId="0" borderId="24" xfId="408" applyFont="1" applyFill="1" applyBorder="1" applyAlignment="1">
      <alignment vertical="center" wrapText="1"/>
      <protection/>
    </xf>
    <xf numFmtId="0" fontId="7" fillId="0" borderId="25" xfId="408" applyFont="1" applyFill="1" applyBorder="1" applyAlignment="1">
      <alignment horizontal="center" vertical="center" wrapText="1"/>
      <protection/>
    </xf>
    <xf numFmtId="0" fontId="7" fillId="0" borderId="26" xfId="408" applyFont="1" applyFill="1" applyBorder="1" applyAlignment="1">
      <alignment horizontal="center" vertical="center" wrapText="1"/>
      <protection/>
    </xf>
    <xf numFmtId="0" fontId="8" fillId="0" borderId="27" xfId="408" applyFont="1" applyFill="1" applyBorder="1" applyAlignment="1">
      <alignment horizontal="center" vertical="center" wrapText="1"/>
      <protection/>
    </xf>
    <xf numFmtId="4" fontId="8" fillId="0" borderId="27" xfId="408" applyNumberFormat="1" applyFont="1" applyFill="1" applyBorder="1" applyAlignment="1">
      <alignment horizontal="right" vertical="center" wrapText="1"/>
      <protection/>
    </xf>
    <xf numFmtId="4" fontId="8" fillId="0" borderId="28" xfId="408" applyNumberFormat="1" applyFont="1" applyFill="1" applyBorder="1" applyAlignment="1">
      <alignment horizontal="right" vertical="center" wrapText="1"/>
      <protection/>
    </xf>
    <xf numFmtId="0" fontId="8" fillId="0" borderId="29" xfId="408" applyFont="1" applyFill="1" applyBorder="1" applyAlignment="1">
      <alignment vertical="center" wrapText="1"/>
      <protection/>
    </xf>
    <xf numFmtId="0" fontId="8" fillId="0" borderId="30" xfId="408" applyFont="1" applyFill="1" applyBorder="1" applyAlignment="1">
      <alignment horizontal="center" vertical="center" wrapText="1"/>
      <protection/>
    </xf>
    <xf numFmtId="4" fontId="8" fillId="0" borderId="0" xfId="408" applyNumberFormat="1" applyFont="1" applyFill="1" applyBorder="1" applyAlignment="1">
      <alignment vertical="center" wrapText="1"/>
      <protection/>
    </xf>
    <xf numFmtId="4" fontId="8" fillId="0" borderId="30" xfId="408" applyNumberFormat="1" applyFont="1" applyFill="1" applyBorder="1" applyAlignment="1">
      <alignment horizontal="right" vertical="center" wrapText="1"/>
      <protection/>
    </xf>
    <xf numFmtId="4" fontId="8" fillId="0" borderId="31" xfId="408" applyNumberFormat="1" applyFont="1" applyFill="1" applyBorder="1" applyAlignment="1">
      <alignment horizontal="right" vertical="center" wrapText="1"/>
      <protection/>
    </xf>
    <xf numFmtId="4" fontId="8" fillId="0" borderId="32" xfId="408" applyNumberFormat="1" applyFont="1" applyFill="1" applyBorder="1" applyAlignment="1">
      <alignment vertical="center" wrapText="1"/>
      <protection/>
    </xf>
    <xf numFmtId="0" fontId="8" fillId="0" borderId="21" xfId="408" applyFont="1" applyFill="1" applyBorder="1" applyAlignment="1">
      <alignment vertical="center" wrapText="1"/>
      <protection/>
    </xf>
    <xf numFmtId="0" fontId="8" fillId="0" borderId="18" xfId="408" applyFont="1" applyFill="1" applyBorder="1" applyAlignment="1">
      <alignment horizontal="center" vertical="center" wrapText="1"/>
      <protection/>
    </xf>
    <xf numFmtId="4" fontId="8" fillId="0" borderId="18" xfId="408" applyNumberFormat="1" applyFont="1" applyFill="1" applyBorder="1" applyAlignment="1">
      <alignment horizontal="right" vertical="center" wrapText="1"/>
      <protection/>
    </xf>
    <xf numFmtId="4" fontId="8" fillId="0" borderId="21" xfId="408" applyNumberFormat="1" applyFont="1" applyFill="1" applyBorder="1" applyAlignment="1">
      <alignment horizontal="right" vertical="center" wrapText="1"/>
      <protection/>
    </xf>
    <xf numFmtId="0" fontId="8" fillId="0" borderId="0" xfId="408" applyFont="1" applyFill="1" applyBorder="1" applyAlignment="1">
      <alignment vertical="center" wrapText="1"/>
      <protection/>
    </xf>
    <xf numFmtId="0" fontId="8" fillId="0" borderId="33" xfId="408" applyFont="1" applyFill="1" applyBorder="1" applyAlignment="1">
      <alignment horizontal="center" vertical="center" wrapText="1"/>
      <protection/>
    </xf>
    <xf numFmtId="4" fontId="8" fillId="0" borderId="33" xfId="408" applyNumberFormat="1" applyFont="1" applyFill="1" applyBorder="1" applyAlignment="1">
      <alignment horizontal="right" vertical="center" wrapText="1"/>
      <protection/>
    </xf>
    <xf numFmtId="0" fontId="8" fillId="0" borderId="34" xfId="408" applyFont="1" applyFill="1" applyBorder="1" applyAlignment="1">
      <alignment vertical="center" wrapText="1"/>
      <protection/>
    </xf>
    <xf numFmtId="0" fontId="8" fillId="0" borderId="35" xfId="408" applyFont="1" applyFill="1" applyBorder="1" applyAlignment="1">
      <alignment horizontal="center" vertical="center" wrapText="1"/>
      <protection/>
    </xf>
    <xf numFmtId="4" fontId="8" fillId="0" borderId="35" xfId="408" applyNumberFormat="1" applyFont="1" applyFill="1" applyBorder="1" applyAlignment="1">
      <alignment horizontal="right" vertical="center" wrapText="1"/>
      <protection/>
    </xf>
    <xf numFmtId="4" fontId="8" fillId="0" borderId="36" xfId="408" applyNumberFormat="1" applyFont="1" applyFill="1" applyBorder="1" applyAlignment="1">
      <alignment horizontal="right" vertical="center" wrapText="1"/>
      <protection/>
    </xf>
    <xf numFmtId="0" fontId="8" fillId="0" borderId="0" xfId="408" applyFont="1" applyFill="1" applyBorder="1" applyAlignment="1">
      <alignment horizontal="left" vertical="center" wrapText="1"/>
      <protection/>
    </xf>
    <xf numFmtId="4" fontId="8" fillId="0" borderId="37" xfId="408" applyNumberFormat="1" applyFont="1" applyFill="1" applyBorder="1" applyAlignment="1">
      <alignment horizontal="right" vertical="center" wrapText="1"/>
      <protection/>
    </xf>
    <xf numFmtId="4" fontId="8" fillId="0" borderId="0" xfId="408" applyNumberFormat="1" applyFont="1" applyFill="1" applyBorder="1" applyAlignment="1">
      <alignment horizontal="right" vertical="center" wrapText="1"/>
      <protection/>
    </xf>
    <xf numFmtId="4" fontId="8" fillId="0" borderId="38" xfId="408" applyNumberFormat="1" applyFont="1" applyFill="1" applyBorder="1" applyAlignment="1">
      <alignment horizontal="right" vertical="center" wrapText="1"/>
      <protection/>
    </xf>
    <xf numFmtId="0" fontId="8" fillId="0" borderId="16" xfId="408" applyFont="1" applyFill="1" applyBorder="1" applyAlignment="1">
      <alignment horizontal="left" vertical="center" wrapText="1"/>
      <protection/>
    </xf>
    <xf numFmtId="4" fontId="8" fillId="0" borderId="39" xfId="408" applyNumberFormat="1" applyFont="1" applyFill="1" applyBorder="1" applyAlignment="1">
      <alignment horizontal="right" vertical="center" wrapText="1"/>
      <protection/>
    </xf>
    <xf numFmtId="4" fontId="8" fillId="0" borderId="40" xfId="408" applyNumberFormat="1" applyFont="1" applyFill="1" applyBorder="1" applyAlignment="1">
      <alignment horizontal="right" vertical="center" wrapText="1"/>
      <protection/>
    </xf>
    <xf numFmtId="4" fontId="8" fillId="0" borderId="41" xfId="408" applyNumberFormat="1" applyFont="1" applyFill="1" applyBorder="1" applyAlignment="1">
      <alignment horizontal="right" vertical="center" wrapText="1"/>
      <protection/>
    </xf>
    <xf numFmtId="0" fontId="8" fillId="0" borderId="37" xfId="408" applyFont="1" applyFill="1" applyBorder="1" applyAlignment="1">
      <alignment horizontal="center" vertical="center" wrapText="1"/>
      <protection/>
    </xf>
    <xf numFmtId="4" fontId="8" fillId="0" borderId="42" xfId="408" applyNumberFormat="1" applyFont="1" applyFill="1" applyBorder="1" applyAlignment="1">
      <alignment horizontal="right" vertical="center" wrapText="1"/>
      <protection/>
    </xf>
    <xf numFmtId="0" fontId="8" fillId="0" borderId="38" xfId="408" applyFont="1" applyFill="1" applyBorder="1" applyAlignment="1">
      <alignment horizontal="center" vertical="center" wrapText="1"/>
      <protection/>
    </xf>
    <xf numFmtId="4" fontId="8" fillId="0" borderId="42" xfId="408" applyNumberFormat="1" applyFont="1" applyBorder="1" applyAlignment="1">
      <alignment horizontal="right" vertical="center" wrapText="1"/>
      <protection/>
    </xf>
    <xf numFmtId="4" fontId="8" fillId="0" borderId="43" xfId="408" applyNumberFormat="1" applyFont="1" applyBorder="1" applyAlignment="1">
      <alignment horizontal="right" vertical="center" wrapText="1"/>
      <protection/>
    </xf>
    <xf numFmtId="4" fontId="8" fillId="0" borderId="16" xfId="408" applyNumberFormat="1" applyFont="1" applyFill="1" applyBorder="1" applyAlignment="1">
      <alignment horizontal="right" vertical="center" wrapText="1"/>
      <protection/>
    </xf>
    <xf numFmtId="0" fontId="3" fillId="0" borderId="0" xfId="408" applyFont="1" applyFill="1" applyBorder="1" applyAlignment="1">
      <alignment vertical="center" wrapText="1"/>
      <protection/>
    </xf>
    <xf numFmtId="0" fontId="7" fillId="0" borderId="44" xfId="408" applyFont="1" applyFill="1" applyBorder="1" applyAlignment="1">
      <alignment horizontal="center" vertical="center" wrapText="1"/>
      <protection/>
    </xf>
    <xf numFmtId="0" fontId="7" fillId="0" borderId="45" xfId="408" applyFont="1" applyFill="1" applyBorder="1" applyAlignment="1">
      <alignment horizontal="center" vertical="center" wrapText="1"/>
      <protection/>
    </xf>
    <xf numFmtId="0" fontId="8" fillId="0" borderId="17" xfId="408" applyFont="1" applyFill="1" applyBorder="1" applyAlignment="1">
      <alignment vertical="center" wrapText="1"/>
      <protection/>
    </xf>
    <xf numFmtId="4" fontId="8" fillId="0" borderId="17" xfId="408" applyNumberFormat="1" applyFont="1" applyFill="1" applyBorder="1" applyAlignment="1">
      <alignment vertical="center" wrapText="1"/>
      <protection/>
    </xf>
    <xf numFmtId="4" fontId="8" fillId="0" borderId="38" xfId="408" applyNumberFormat="1" applyFont="1" applyFill="1" applyBorder="1" applyAlignment="1">
      <alignment vertical="center" wrapText="1"/>
      <protection/>
    </xf>
    <xf numFmtId="0" fontId="8" fillId="0" borderId="15" xfId="408" applyFont="1" applyFill="1" applyBorder="1" applyAlignment="1">
      <alignment vertical="center" wrapText="1"/>
      <protection/>
    </xf>
    <xf numFmtId="4" fontId="8" fillId="0" borderId="39" xfId="408" applyNumberFormat="1" applyFont="1" applyFill="1" applyBorder="1" applyAlignment="1">
      <alignment vertical="center" wrapText="1"/>
      <protection/>
    </xf>
    <xf numFmtId="4" fontId="8" fillId="0" borderId="16" xfId="408" applyNumberFormat="1" applyFont="1" applyFill="1" applyBorder="1" applyAlignment="1">
      <alignment vertical="center" wrapText="1"/>
      <protection/>
    </xf>
    <xf numFmtId="4" fontId="8" fillId="53" borderId="15" xfId="408" applyNumberFormat="1" applyFont="1" applyFill="1" applyBorder="1" applyAlignment="1">
      <alignment vertical="center" wrapText="1"/>
      <protection/>
    </xf>
    <xf numFmtId="0" fontId="3" fillId="0" borderId="0" xfId="408" applyFont="1" applyFill="1" applyAlignment="1">
      <alignment vertical="center"/>
      <protection/>
    </xf>
    <xf numFmtId="0" fontId="6" fillId="0" borderId="0" xfId="408" applyFont="1" applyFill="1" applyBorder="1" applyAlignment="1">
      <alignment horizontal="left" vertical="center" wrapText="1"/>
      <protection/>
    </xf>
    <xf numFmtId="0" fontId="7" fillId="0" borderId="46" xfId="408" applyFont="1" applyFill="1" applyBorder="1" applyAlignment="1">
      <alignment horizontal="center" vertical="center" wrapText="1"/>
      <protection/>
    </xf>
    <xf numFmtId="0" fontId="7" fillId="0" borderId="47" xfId="408" applyFont="1" applyFill="1" applyBorder="1" applyAlignment="1">
      <alignment horizontal="center" vertical="center" wrapText="1"/>
      <protection/>
    </xf>
    <xf numFmtId="0" fontId="7" fillId="0" borderId="24" xfId="408" applyFont="1" applyFill="1" applyBorder="1" applyAlignment="1">
      <alignment horizontal="center" vertical="center" wrapText="1"/>
      <protection/>
    </xf>
    <xf numFmtId="0" fontId="7" fillId="0" borderId="15" xfId="408" applyFont="1" applyFill="1" applyBorder="1" applyAlignment="1">
      <alignment vertical="center" wrapText="1"/>
      <protection/>
    </xf>
    <xf numFmtId="0" fontId="7" fillId="0" borderId="48" xfId="408" applyFont="1" applyFill="1" applyBorder="1" applyAlignment="1">
      <alignment horizontal="center" vertical="center" wrapText="1"/>
      <protection/>
    </xf>
    <xf numFmtId="0" fontId="7" fillId="0" borderId="49" xfId="408" applyFont="1" applyFill="1" applyBorder="1" applyAlignment="1">
      <alignment horizontal="center" vertical="center" wrapText="1"/>
      <protection/>
    </xf>
    <xf numFmtId="0" fontId="7" fillId="0" borderId="16" xfId="408" applyFont="1" applyFill="1" applyBorder="1" applyAlignment="1">
      <alignment vertical="center" wrapText="1"/>
      <protection/>
    </xf>
    <xf numFmtId="0" fontId="7" fillId="0" borderId="50" xfId="408" applyFont="1" applyFill="1" applyBorder="1" applyAlignment="1">
      <alignment horizontal="center" vertical="center" wrapText="1"/>
      <protection/>
    </xf>
    <xf numFmtId="0" fontId="7" fillId="0" borderId="51" xfId="408" applyFont="1" applyFill="1" applyBorder="1" applyAlignment="1">
      <alignment horizontal="center" vertical="center" wrapText="1"/>
      <protection/>
    </xf>
    <xf numFmtId="0" fontId="7" fillId="0" borderId="18" xfId="408" applyFont="1" applyFill="1" applyBorder="1" applyAlignment="1">
      <alignment horizontal="center" vertical="center" wrapText="1"/>
      <protection/>
    </xf>
    <xf numFmtId="0" fontId="7" fillId="0" borderId="52" xfId="408" applyFont="1" applyFill="1" applyBorder="1" applyAlignment="1">
      <alignment horizontal="center" vertical="center" wrapText="1"/>
      <protection/>
    </xf>
    <xf numFmtId="0" fontId="8" fillId="0" borderId="53" xfId="408" applyFont="1" applyFill="1" applyBorder="1" applyAlignment="1">
      <alignment vertical="center" wrapText="1"/>
      <protection/>
    </xf>
    <xf numFmtId="0" fontId="7" fillId="0" borderId="54" xfId="408" applyFont="1" applyFill="1" applyBorder="1" applyAlignment="1">
      <alignment horizontal="center" vertical="center" wrapText="1"/>
      <protection/>
    </xf>
    <xf numFmtId="0" fontId="7" fillId="0" borderId="19" xfId="408" applyFont="1" applyFill="1" applyBorder="1" applyAlignment="1">
      <alignment horizontal="center" vertical="center" wrapText="1"/>
      <protection/>
    </xf>
    <xf numFmtId="0" fontId="10" fillId="0" borderId="0" xfId="26" applyFont="1" applyFill="1" applyAlignment="1">
      <alignment vertical="top"/>
      <protection locked="0"/>
    </xf>
    <xf numFmtId="49" fontId="10" fillId="0" borderId="0" xfId="26" applyNumberFormat="1" applyFont="1" applyFill="1" applyAlignment="1">
      <alignment horizontal="left" vertical="top"/>
      <protection locked="0"/>
    </xf>
    <xf numFmtId="189" fontId="10" fillId="0" borderId="0" xfId="26" applyNumberFormat="1" applyFont="1" applyFill="1" applyAlignment="1">
      <alignment vertical="top"/>
      <protection locked="0"/>
    </xf>
    <xf numFmtId="0" fontId="11" fillId="0" borderId="0" xfId="26" applyFont="1" applyFill="1" applyAlignment="1">
      <alignment vertical="top"/>
      <protection locked="0"/>
    </xf>
    <xf numFmtId="0" fontId="10" fillId="0" borderId="0" xfId="625" applyFont="1" applyBorder="1" applyAlignment="1">
      <alignment horizontal="left" vertical="center"/>
      <protection/>
    </xf>
    <xf numFmtId="0" fontId="12" fillId="0" borderId="0" xfId="26" applyFont="1" applyFill="1" applyAlignment="1">
      <alignment horizontal="center" vertical="top"/>
      <protection locked="0"/>
    </xf>
    <xf numFmtId="0" fontId="13" fillId="0" borderId="0" xfId="26" applyFont="1" applyFill="1" applyAlignment="1">
      <alignment horizontal="center" vertical="top"/>
      <protection locked="0"/>
    </xf>
    <xf numFmtId="189" fontId="13" fillId="0" borderId="0" xfId="26" applyNumberFormat="1" applyFont="1" applyFill="1" applyAlignment="1">
      <alignment horizontal="center" vertical="top"/>
      <protection locked="0"/>
    </xf>
    <xf numFmtId="189" fontId="10" fillId="0" borderId="0" xfId="26" applyNumberFormat="1" applyFont="1" applyFill="1" applyAlignment="1">
      <alignment horizontal="right" vertical="top"/>
      <protection locked="0"/>
    </xf>
    <xf numFmtId="49" fontId="14" fillId="0" borderId="9" xfId="26" applyNumberFormat="1" applyFont="1" applyFill="1" applyBorder="1" applyAlignment="1">
      <alignment horizontal="center" vertical="center"/>
      <protection locked="0"/>
    </xf>
    <xf numFmtId="0" fontId="14" fillId="0" borderId="9" xfId="26" applyFont="1" applyFill="1" applyBorder="1" applyAlignment="1">
      <alignment horizontal="center" vertical="center"/>
      <protection locked="0"/>
    </xf>
    <xf numFmtId="189" fontId="14" fillId="0" borderId="9" xfId="26" applyNumberFormat="1" applyFont="1" applyFill="1" applyBorder="1" applyAlignment="1">
      <alignment horizontal="center" vertical="center"/>
      <protection locked="0"/>
    </xf>
    <xf numFmtId="0" fontId="15" fillId="0" borderId="9" xfId="627" applyNumberFormat="1" applyFont="1" applyFill="1" applyBorder="1" applyAlignment="1" applyProtection="1">
      <alignment horizontal="left" vertical="center"/>
      <protection locked="0"/>
    </xf>
    <xf numFmtId="0" fontId="15" fillId="0" borderId="9" xfId="627" applyFont="1" applyFill="1" applyBorder="1" applyAlignment="1" applyProtection="1">
      <alignment horizontal="center" vertical="center"/>
      <protection locked="0"/>
    </xf>
    <xf numFmtId="0" fontId="15" fillId="0" borderId="9" xfId="627" applyFont="1" applyFill="1" applyBorder="1" applyAlignment="1" applyProtection="1">
      <alignment horizontal="right" vertical="center"/>
      <protection locked="0"/>
    </xf>
    <xf numFmtId="0" fontId="1" fillId="0" borderId="9" xfId="627" applyNumberFormat="1" applyFont="1" applyFill="1" applyBorder="1" applyAlignment="1" applyProtection="1">
      <alignment horizontal="left" vertical="center"/>
      <protection locked="0"/>
    </xf>
    <xf numFmtId="0" fontId="1" fillId="0" borderId="9" xfId="627" applyFont="1" applyFill="1" applyBorder="1" applyAlignment="1" applyProtection="1">
      <alignment vertical="center"/>
      <protection locked="0"/>
    </xf>
    <xf numFmtId="0" fontId="1" fillId="0" borderId="9" xfId="627" applyFont="1" applyFill="1" applyBorder="1" applyAlignment="1" applyProtection="1">
      <alignment horizontal="right" vertical="center"/>
      <protection locked="0"/>
    </xf>
    <xf numFmtId="0" fontId="10" fillId="0" borderId="0" xfId="525" applyFont="1" applyFill="1" applyAlignment="1">
      <alignment vertical="center"/>
      <protection/>
    </xf>
    <xf numFmtId="0" fontId="14" fillId="0" borderId="0" xfId="525" applyFont="1" applyFill="1" applyAlignment="1">
      <alignment vertical="center"/>
      <protection/>
    </xf>
    <xf numFmtId="0" fontId="16" fillId="0" borderId="0" xfId="525" applyFont="1" applyFill="1" applyAlignment="1">
      <alignment vertical="center"/>
      <protection/>
    </xf>
    <xf numFmtId="189" fontId="16" fillId="0" borderId="0" xfId="525" applyNumberFormat="1" applyFont="1" applyFill="1" applyAlignment="1">
      <alignment vertical="center"/>
      <protection/>
    </xf>
    <xf numFmtId="0" fontId="12" fillId="0" borderId="0" xfId="525" applyFont="1" applyFill="1" applyAlignment="1">
      <alignment horizontal="center" vertical="center"/>
      <protection/>
    </xf>
    <xf numFmtId="0" fontId="13" fillId="0" borderId="0" xfId="525" applyFont="1" applyFill="1" applyAlignment="1">
      <alignment horizontal="center" vertical="center"/>
      <protection/>
    </xf>
    <xf numFmtId="189" fontId="10" fillId="0" borderId="0" xfId="525" applyNumberFormat="1" applyFont="1" applyFill="1" applyAlignment="1">
      <alignment horizontal="right" vertical="center"/>
      <protection/>
    </xf>
    <xf numFmtId="0" fontId="14" fillId="0" borderId="9" xfId="525" applyFont="1" applyFill="1" applyBorder="1" applyAlignment="1">
      <alignment horizontal="center" vertical="center"/>
      <protection/>
    </xf>
    <xf numFmtId="189" fontId="14" fillId="0" borderId="9" xfId="525" applyNumberFormat="1" applyFont="1" applyFill="1" applyBorder="1" applyAlignment="1">
      <alignment horizontal="center" vertical="center"/>
      <protection/>
    </xf>
    <xf numFmtId="0" fontId="14" fillId="0" borderId="9" xfId="228" applyFont="1" applyFill="1" applyBorder="1" applyAlignment="1">
      <alignment horizontal="left" vertical="center"/>
      <protection/>
    </xf>
    <xf numFmtId="0" fontId="14" fillId="0" borderId="9" xfId="228" applyFont="1" applyFill="1" applyBorder="1" applyAlignment="1">
      <alignment vertical="center"/>
      <protection/>
    </xf>
    <xf numFmtId="189" fontId="17" fillId="0" borderId="9" xfId="316" applyNumberFormat="1" applyFont="1" applyBorder="1" applyAlignment="1">
      <alignment vertical="center"/>
      <protection/>
    </xf>
    <xf numFmtId="49" fontId="10" fillId="0" borderId="9" xfId="228" applyNumberFormat="1" applyFont="1" applyFill="1" applyBorder="1" applyAlignment="1">
      <alignment horizontal="left" vertical="center" indent="1"/>
      <protection/>
    </xf>
    <xf numFmtId="0" fontId="18" fillId="53" borderId="9" xfId="316" applyFont="1" applyFill="1" applyBorder="1" applyAlignment="1">
      <alignment vertical="center"/>
      <protection/>
    </xf>
    <xf numFmtId="0" fontId="10" fillId="0" borderId="9" xfId="228" applyFont="1" applyFill="1" applyBorder="1" applyAlignment="1">
      <alignment horizontal="left" vertical="center" indent="2"/>
      <protection/>
    </xf>
    <xf numFmtId="0" fontId="17" fillId="53" borderId="9" xfId="316" applyFont="1" applyFill="1" applyBorder="1" applyAlignment="1">
      <alignment vertical="center"/>
      <protection/>
    </xf>
    <xf numFmtId="189" fontId="10" fillId="0" borderId="0" xfId="525" applyNumberFormat="1" applyFont="1" applyFill="1" applyAlignment="1">
      <alignment vertical="center"/>
      <protection/>
    </xf>
    <xf numFmtId="0" fontId="18" fillId="0" borderId="9" xfId="316" applyFont="1" applyBorder="1" applyAlignment="1">
      <alignment vertical="center"/>
      <protection/>
    </xf>
    <xf numFmtId="0" fontId="10" fillId="0" borderId="0" xfId="275" applyFont="1" applyAlignment="1">
      <alignment wrapText="1"/>
      <protection/>
    </xf>
    <xf numFmtId="0" fontId="19" fillId="0" borderId="0" xfId="275" applyFont="1" applyAlignment="1">
      <alignment horizontal="center" vertical="center" wrapText="1"/>
      <protection/>
    </xf>
    <xf numFmtId="0" fontId="14" fillId="0" borderId="0" xfId="275" applyFont="1" applyAlignment="1">
      <alignment horizontal="center" vertical="center" wrapText="1"/>
      <protection/>
    </xf>
    <xf numFmtId="0" fontId="14" fillId="0" borderId="0" xfId="275" applyFont="1" applyAlignment="1">
      <alignment wrapText="1"/>
      <protection/>
    </xf>
    <xf numFmtId="0" fontId="16" fillId="0" borderId="0" xfId="275" applyFont="1" applyAlignment="1">
      <alignment wrapText="1"/>
      <protection/>
    </xf>
    <xf numFmtId="0" fontId="10" fillId="0" borderId="0" xfId="625" applyFont="1" applyBorder="1" applyAlignment="1">
      <alignment horizontal="left" vertical="center" wrapText="1"/>
      <protection/>
    </xf>
    <xf numFmtId="0" fontId="20" fillId="0" borderId="0" xfId="625" applyFont="1" applyBorder="1" applyAlignment="1">
      <alignment horizontal="left" vertical="center" wrapText="1"/>
      <protection/>
    </xf>
    <xf numFmtId="49" fontId="12" fillId="0" borderId="0" xfId="275" applyNumberFormat="1" applyFont="1" applyAlignment="1">
      <alignment horizontal="center" vertical="center" wrapText="1"/>
      <protection/>
    </xf>
    <xf numFmtId="0" fontId="14" fillId="0" borderId="0" xfId="275" applyFont="1" applyAlignment="1">
      <alignment horizontal="center" wrapText="1"/>
      <protection/>
    </xf>
    <xf numFmtId="189" fontId="21" fillId="0" borderId="0" xfId="26" applyNumberFormat="1" applyFont="1" applyFill="1" applyAlignment="1">
      <alignment horizontal="right" vertical="top"/>
      <protection locked="0"/>
    </xf>
    <xf numFmtId="0" fontId="19" fillId="0" borderId="9" xfId="275" applyFont="1" applyBorder="1" applyAlignment="1">
      <alignment horizontal="center" vertical="center" wrapText="1"/>
      <protection/>
    </xf>
    <xf numFmtId="1" fontId="19" fillId="0" borderId="9" xfId="275" applyNumberFormat="1" applyFont="1" applyBorder="1" applyAlignment="1" applyProtection="1">
      <alignment horizontal="center" vertical="center" wrapText="1"/>
      <protection locked="0"/>
    </xf>
    <xf numFmtId="0" fontId="19" fillId="0" borderId="0" xfId="275" applyFont="1" applyBorder="1" applyAlignment="1">
      <alignment horizontal="center" vertical="center" wrapText="1"/>
      <protection/>
    </xf>
    <xf numFmtId="190" fontId="10" fillId="0" borderId="9" xfId="275" applyNumberFormat="1" applyFont="1" applyFill="1" applyBorder="1" applyAlignment="1">
      <alignment horizontal="right" vertical="center" wrapText="1"/>
      <protection/>
    </xf>
    <xf numFmtId="0" fontId="14" fillId="0" borderId="0" xfId="275" applyFont="1" applyBorder="1" applyAlignment="1">
      <alignment horizontal="center" vertical="center" wrapText="1"/>
      <protection/>
    </xf>
    <xf numFmtId="0" fontId="10" fillId="0" borderId="0" xfId="275" applyFont="1" applyBorder="1" applyAlignment="1">
      <alignment wrapText="1"/>
      <protection/>
    </xf>
    <xf numFmtId="0" fontId="14" fillId="0" borderId="9" xfId="275" applyFont="1" applyBorder="1" applyAlignment="1">
      <alignment horizontal="center" vertical="center" wrapText="1"/>
      <protection/>
    </xf>
    <xf numFmtId="190" fontId="10" fillId="0" borderId="9" xfId="275" applyNumberFormat="1" applyFont="1" applyBorder="1" applyAlignment="1">
      <alignment horizontal="right" vertical="center" wrapText="1"/>
      <protection/>
    </xf>
    <xf numFmtId="0" fontId="14" fillId="0" borderId="0" xfId="275" applyFont="1" applyBorder="1" applyAlignment="1">
      <alignment wrapText="1"/>
      <protection/>
    </xf>
    <xf numFmtId="0" fontId="22" fillId="0" borderId="0" xfId="26" applyFont="1" applyFill="1" applyAlignment="1">
      <alignment vertical="top"/>
      <protection locked="0"/>
    </xf>
    <xf numFmtId="0" fontId="12" fillId="0" borderId="0" xfId="26" applyFont="1" applyFill="1" applyAlignment="1">
      <alignment horizontal="center" vertical="center" wrapText="1"/>
      <protection locked="0"/>
    </xf>
    <xf numFmtId="0" fontId="13" fillId="0" borderId="0" xfId="26" applyFont="1" applyFill="1" applyAlignment="1">
      <alignment horizontal="center" vertical="center"/>
      <protection locked="0"/>
    </xf>
    <xf numFmtId="49" fontId="19" fillId="0" borderId="9" xfId="26" applyNumberFormat="1" applyFont="1" applyFill="1" applyBorder="1" applyAlignment="1">
      <alignment horizontal="center" vertical="center"/>
      <protection locked="0"/>
    </xf>
    <xf numFmtId="0" fontId="1" fillId="0" borderId="9" xfId="387" applyFont="1" applyFill="1" applyBorder="1" applyAlignment="1" applyProtection="1">
      <alignment horizontal="center" vertical="center"/>
      <protection locked="0"/>
    </xf>
    <xf numFmtId="49" fontId="10" fillId="0" borderId="9" xfId="26" applyNumberFormat="1" applyFont="1" applyFill="1" applyBorder="1" applyAlignment="1">
      <alignment horizontal="left" vertical="center"/>
      <protection locked="0"/>
    </xf>
    <xf numFmtId="190" fontId="11" fillId="0" borderId="0" xfId="26" applyNumberFormat="1" applyFont="1" applyFill="1" applyAlignment="1">
      <alignment vertical="top"/>
      <protection locked="0"/>
    </xf>
    <xf numFmtId="49" fontId="11" fillId="0" borderId="0" xfId="26" applyNumberFormat="1" applyFont="1" applyFill="1" applyAlignment="1">
      <alignment horizontal="left" vertical="top" indent="1"/>
      <protection locked="0"/>
    </xf>
    <xf numFmtId="49" fontId="11" fillId="0" borderId="0" xfId="26" applyNumberFormat="1" applyFont="1" applyFill="1" applyAlignment="1">
      <alignment horizontal="left" vertical="top" indent="2"/>
      <protection locked="0"/>
    </xf>
    <xf numFmtId="0" fontId="14" fillId="0" borderId="9" xfId="26" applyNumberFormat="1" applyFont="1" applyFill="1" applyBorder="1" applyAlignment="1">
      <alignment horizontal="left" vertical="center"/>
      <protection locked="0"/>
    </xf>
    <xf numFmtId="0" fontId="23" fillId="0" borderId="9" xfId="26" applyFont="1" applyFill="1" applyBorder="1" applyAlignment="1">
      <alignment horizontal="left" vertical="center"/>
      <protection locked="0"/>
    </xf>
    <xf numFmtId="189" fontId="10" fillId="0" borderId="9" xfId="26" applyNumberFormat="1" applyFont="1" applyFill="1" applyBorder="1" applyAlignment="1">
      <alignment vertical="center"/>
      <protection locked="0"/>
    </xf>
    <xf numFmtId="0" fontId="14" fillId="0" borderId="9" xfId="26" applyNumberFormat="1" applyFont="1" applyFill="1" applyBorder="1" applyAlignment="1">
      <alignment horizontal="left" vertical="center" indent="1"/>
      <protection locked="0"/>
    </xf>
    <xf numFmtId="49" fontId="23" fillId="0" borderId="9" xfId="26" applyNumberFormat="1" applyFont="1" applyFill="1" applyBorder="1" applyAlignment="1">
      <alignment horizontal="left" vertical="center" wrapText="1" indent="1"/>
      <protection locked="0"/>
    </xf>
    <xf numFmtId="49" fontId="10" fillId="0" borderId="9" xfId="26" applyNumberFormat="1" applyFont="1" applyFill="1" applyBorder="1" applyAlignment="1">
      <alignment horizontal="left" vertical="center" indent="1"/>
      <protection locked="0"/>
    </xf>
    <xf numFmtId="0" fontId="10" fillId="0" borderId="9" xfId="26" applyNumberFormat="1" applyFont="1" applyFill="1" applyBorder="1" applyAlignment="1">
      <alignment horizontal="left" vertical="center" indent="2"/>
      <protection locked="0"/>
    </xf>
    <xf numFmtId="49" fontId="10" fillId="0" borderId="9" xfId="26" applyNumberFormat="1" applyFont="1" applyFill="1" applyBorder="1" applyAlignment="1">
      <alignment horizontal="left" vertical="center" indent="2"/>
      <protection locked="0"/>
    </xf>
    <xf numFmtId="49" fontId="14" fillId="0" borderId="9" xfId="26" applyNumberFormat="1" applyFont="1" applyFill="1" applyBorder="1" applyAlignment="1">
      <alignment horizontal="left" vertical="center" indent="1"/>
      <protection locked="0"/>
    </xf>
    <xf numFmtId="189" fontId="14" fillId="0" borderId="9" xfId="26" applyNumberFormat="1" applyFont="1" applyFill="1" applyBorder="1" applyAlignment="1">
      <alignment vertical="center"/>
      <protection locked="0"/>
    </xf>
    <xf numFmtId="49" fontId="24" fillId="0" borderId="9" xfId="26" applyNumberFormat="1" applyFont="1" applyFill="1" applyBorder="1" applyAlignment="1">
      <alignment horizontal="left" vertical="center" indent="2"/>
      <protection locked="0"/>
    </xf>
    <xf numFmtId="0" fontId="14" fillId="0" borderId="55" xfId="26" applyFont="1" applyFill="1" applyBorder="1" applyAlignment="1">
      <alignment horizontal="center" vertical="center"/>
      <protection locked="0"/>
    </xf>
    <xf numFmtId="0" fontId="14" fillId="0" borderId="56" xfId="26" applyFont="1" applyFill="1" applyBorder="1" applyAlignment="1">
      <alignment horizontal="center" vertical="center"/>
      <protection locked="0"/>
    </xf>
    <xf numFmtId="0" fontId="11" fillId="0" borderId="0" xfId="26" applyFont="1" applyFill="1" applyBorder="1" applyAlignment="1">
      <alignment vertical="top"/>
      <protection locked="0"/>
    </xf>
    <xf numFmtId="0" fontId="16" fillId="0" borderId="57" xfId="275" applyFont="1" applyBorder="1" applyAlignment="1">
      <alignment horizontal="left" wrapText="1"/>
      <protection/>
    </xf>
    <xf numFmtId="0" fontId="16" fillId="0" borderId="0" xfId="275" applyFont="1" applyBorder="1" applyAlignment="1">
      <alignment wrapText="1"/>
      <protection/>
    </xf>
    <xf numFmtId="189" fontId="10" fillId="0" borderId="0" xfId="26" applyNumberFormat="1" applyFont="1" applyFill="1" applyAlignment="1">
      <alignment horizontal="right" vertical="center"/>
      <protection locked="0"/>
    </xf>
    <xf numFmtId="49" fontId="23" fillId="0" borderId="9" xfId="26" applyNumberFormat="1" applyFont="1" applyFill="1" applyBorder="1" applyAlignment="1">
      <alignment horizontal="left" vertical="center"/>
      <protection locked="0"/>
    </xf>
    <xf numFmtId="0" fontId="25" fillId="0" borderId="9" xfId="0" applyFont="1" applyBorder="1" applyAlignment="1">
      <alignment vertical="center" wrapText="1"/>
    </xf>
    <xf numFmtId="0" fontId="25" fillId="0" borderId="9" xfId="0" applyFont="1" applyBorder="1" applyAlignment="1">
      <alignment vertical="center"/>
    </xf>
    <xf numFmtId="0" fontId="23" fillId="0" borderId="55" xfId="26" applyFont="1" applyFill="1" applyBorder="1" applyAlignment="1">
      <alignment horizontal="left" vertical="center"/>
      <protection locked="0"/>
    </xf>
    <xf numFmtId="0" fontId="10" fillId="0" borderId="0" xfId="26" applyFont="1" applyFill="1" applyBorder="1" applyAlignment="1">
      <alignment vertical="top"/>
      <protection locked="0"/>
    </xf>
    <xf numFmtId="0" fontId="16" fillId="0" borderId="57" xfId="275" applyFont="1" applyBorder="1" applyAlignment="1">
      <alignment wrapText="1"/>
      <protection/>
    </xf>
    <xf numFmtId="0" fontId="19" fillId="0" borderId="0" xfId="525" applyFont="1" applyFill="1" applyAlignment="1">
      <alignment vertical="center"/>
      <protection/>
    </xf>
    <xf numFmtId="49" fontId="10" fillId="0" borderId="0" xfId="525" applyNumberFormat="1" applyFont="1" applyFill="1" applyAlignment="1">
      <alignment horizontal="left" vertical="center" indent="1"/>
      <protection/>
    </xf>
    <xf numFmtId="0" fontId="19" fillId="0" borderId="9" xfId="525" applyFont="1" applyFill="1" applyBorder="1" applyAlignment="1">
      <alignment horizontal="center" vertical="center"/>
      <protection/>
    </xf>
    <xf numFmtId="189" fontId="19" fillId="0" borderId="9" xfId="525" applyNumberFormat="1" applyFont="1" applyFill="1" applyBorder="1" applyAlignment="1">
      <alignment horizontal="center" vertical="center"/>
      <protection/>
    </xf>
    <xf numFmtId="49" fontId="10" fillId="0" borderId="9" xfId="525" applyNumberFormat="1" applyFont="1" applyFill="1" applyBorder="1" applyAlignment="1">
      <alignment horizontal="left" vertical="center" indent="1"/>
      <protection/>
    </xf>
    <xf numFmtId="0" fontId="10" fillId="0" borderId="9" xfId="525" applyNumberFormat="1" applyFont="1" applyFill="1" applyBorder="1" applyAlignment="1">
      <alignment horizontal="right" vertical="center"/>
      <protection/>
    </xf>
    <xf numFmtId="0" fontId="25" fillId="0" borderId="9" xfId="0" applyFont="1" applyBorder="1" applyAlignment="1">
      <alignment horizontal="left" vertical="center"/>
    </xf>
    <xf numFmtId="189" fontId="14" fillId="0" borderId="9" xfId="525" applyNumberFormat="1" applyFont="1" applyFill="1" applyBorder="1" applyAlignment="1">
      <alignment horizontal="right" vertical="center"/>
      <protection/>
    </xf>
    <xf numFmtId="0" fontId="14" fillId="0" borderId="0" xfId="525" applyFont="1" applyFill="1" applyBorder="1" applyAlignment="1">
      <alignment vertical="center"/>
      <protection/>
    </xf>
    <xf numFmtId="190" fontId="5" fillId="0" borderId="9" xfId="387" applyNumberFormat="1" applyFont="1" applyBorder="1">
      <alignment vertical="center"/>
      <protection/>
    </xf>
    <xf numFmtId="0" fontId="26" fillId="0" borderId="0" xfId="26" applyFont="1" applyFill="1" applyAlignment="1">
      <alignment vertical="top"/>
      <protection locked="0"/>
    </xf>
    <xf numFmtId="0" fontId="19" fillId="0" borderId="0" xfId="26" applyFont="1" applyFill="1" applyAlignment="1">
      <alignment vertical="top"/>
      <protection locked="0"/>
    </xf>
    <xf numFmtId="49" fontId="10" fillId="0" borderId="0" xfId="26" applyNumberFormat="1" applyFont="1" applyFill="1" applyAlignment="1">
      <alignment horizontal="left" vertical="top" indent="1"/>
      <protection locked="0"/>
    </xf>
    <xf numFmtId="49" fontId="10" fillId="0" borderId="0" xfId="26" applyNumberFormat="1" applyFont="1" applyFill="1" applyAlignment="1">
      <alignment horizontal="left" vertical="top" indent="2"/>
      <protection locked="0"/>
    </xf>
    <xf numFmtId="0" fontId="14" fillId="0" borderId="0" xfId="26" applyFont="1" applyFill="1" applyAlignment="1">
      <alignment vertical="top"/>
      <protection locked="0"/>
    </xf>
    <xf numFmtId="0" fontId="19" fillId="0" borderId="9" xfId="26" applyFont="1" applyFill="1" applyBorder="1" applyAlignment="1">
      <alignment horizontal="center" vertical="center"/>
      <protection locked="0"/>
    </xf>
    <xf numFmtId="189" fontId="19" fillId="0" borderId="9" xfId="26" applyNumberFormat="1" applyFont="1" applyFill="1" applyBorder="1" applyAlignment="1">
      <alignment horizontal="center" vertical="center"/>
      <protection locked="0"/>
    </xf>
    <xf numFmtId="0" fontId="19" fillId="0" borderId="9" xfId="26" applyFont="1" applyFill="1" applyBorder="1" applyAlignment="1">
      <alignment horizontal="left" vertical="center"/>
      <protection locked="0"/>
    </xf>
    <xf numFmtId="189" fontId="19" fillId="0" borderId="9" xfId="26" applyNumberFormat="1" applyFont="1" applyFill="1" applyBorder="1" applyAlignment="1" applyProtection="1">
      <alignment horizontal="right" vertical="center"/>
      <protection/>
    </xf>
    <xf numFmtId="0" fontId="19" fillId="0" borderId="9" xfId="26" applyNumberFormat="1" applyFont="1" applyFill="1" applyBorder="1" applyAlignment="1">
      <alignment horizontal="left" vertical="center"/>
      <protection locked="0"/>
    </xf>
    <xf numFmtId="0" fontId="19" fillId="0" borderId="9" xfId="26" applyFont="1" applyFill="1" applyBorder="1" applyAlignment="1">
      <alignment horizontal="left" vertical="center" wrapText="1"/>
      <protection locked="0"/>
    </xf>
    <xf numFmtId="189" fontId="19" fillId="0" borderId="9" xfId="26" applyNumberFormat="1" applyFont="1" applyFill="1" applyBorder="1" applyAlignment="1">
      <alignment horizontal="right" vertical="center"/>
      <protection locked="0"/>
    </xf>
    <xf numFmtId="0" fontId="26" fillId="0" borderId="9" xfId="26" applyNumberFormat="1" applyFont="1" applyFill="1" applyBorder="1" applyAlignment="1">
      <alignment horizontal="left" vertical="center"/>
      <protection locked="0"/>
    </xf>
    <xf numFmtId="0" fontId="26" fillId="0" borderId="9" xfId="26" applyFont="1" applyFill="1" applyBorder="1" applyAlignment="1">
      <alignment horizontal="left" vertical="center"/>
      <protection locked="0"/>
    </xf>
    <xf numFmtId="189" fontId="26" fillId="0" borderId="9" xfId="26" applyNumberFormat="1" applyFont="1" applyFill="1" applyBorder="1" applyAlignment="1">
      <alignment horizontal="right" vertical="center"/>
      <protection locked="0"/>
    </xf>
    <xf numFmtId="0" fontId="15" fillId="0" borderId="9" xfId="627" applyFont="1" applyFill="1" applyBorder="1" applyAlignment="1" applyProtection="1">
      <alignment horizontal="left" vertical="center"/>
      <protection locked="0"/>
    </xf>
    <xf numFmtId="0" fontId="15" fillId="0" borderId="9" xfId="465" applyFont="1" applyBorder="1" applyAlignment="1">
      <alignment vertical="center"/>
      <protection/>
    </xf>
    <xf numFmtId="0" fontId="1" fillId="0" borderId="9" xfId="627" applyFont="1" applyFill="1" applyBorder="1" applyAlignment="1" applyProtection="1">
      <alignment horizontal="left" vertical="center"/>
      <protection locked="0"/>
    </xf>
    <xf numFmtId="0" fontId="1" fillId="0" borderId="9" xfId="465" applyFont="1" applyBorder="1" applyAlignment="1">
      <alignment vertical="center"/>
      <protection/>
    </xf>
    <xf numFmtId="0" fontId="1" fillId="0" borderId="9" xfId="316" applyFont="1" applyBorder="1" applyAlignment="1">
      <alignment horizontal="left" vertical="center"/>
      <protection/>
    </xf>
    <xf numFmtId="49" fontId="15" fillId="0" borderId="9" xfId="465" applyNumberFormat="1" applyFont="1" applyBorder="1" applyAlignment="1" applyProtection="1">
      <alignment horizontal="left" vertical="center"/>
      <protection locked="0"/>
    </xf>
    <xf numFmtId="0" fontId="15" fillId="0" borderId="9" xfId="427" applyFont="1" applyFill="1" applyBorder="1" applyAlignment="1">
      <alignment vertical="center"/>
      <protection/>
    </xf>
    <xf numFmtId="0" fontId="1" fillId="0" borderId="9" xfId="427" applyFont="1" applyFill="1" applyBorder="1" applyAlignment="1">
      <alignment vertical="center"/>
      <protection/>
    </xf>
    <xf numFmtId="0" fontId="15" fillId="0" borderId="9" xfId="427" applyNumberFormat="1" applyFont="1" applyFill="1" applyBorder="1" applyAlignment="1">
      <alignment vertical="center"/>
      <protection/>
    </xf>
    <xf numFmtId="49" fontId="26" fillId="0" borderId="9" xfId="26" applyNumberFormat="1" applyFont="1" applyFill="1" applyBorder="1" applyAlignment="1">
      <alignment horizontal="left" vertical="center"/>
      <protection locked="0"/>
    </xf>
    <xf numFmtId="0" fontId="5" fillId="0" borderId="9" xfId="426" applyFont="1" applyBorder="1" applyAlignment="1">
      <alignment horizontal="left" vertical="center"/>
      <protection/>
    </xf>
    <xf numFmtId="0" fontId="1" fillId="0" borderId="9" xfId="427" applyNumberFormat="1" applyFont="1" applyFill="1" applyBorder="1" applyAlignment="1">
      <alignment vertical="center"/>
      <protection/>
    </xf>
    <xf numFmtId="0" fontId="1" fillId="0" borderId="9" xfId="426" applyFont="1" applyFill="1" applyBorder="1" applyAlignment="1">
      <alignment vertical="center"/>
      <protection/>
    </xf>
    <xf numFmtId="0" fontId="1" fillId="0" borderId="9" xfId="426" applyFont="1" applyBorder="1" applyAlignment="1">
      <alignment horizontal="left" vertical="center"/>
      <protection/>
    </xf>
    <xf numFmtId="0" fontId="15" fillId="0" borderId="9" xfId="426" applyFont="1" applyFill="1" applyBorder="1" applyAlignment="1">
      <alignment vertical="center"/>
      <protection/>
    </xf>
    <xf numFmtId="189" fontId="15" fillId="0" borderId="9" xfId="465" applyNumberFormat="1" applyFont="1" applyBorder="1" applyAlignment="1">
      <alignment vertical="center"/>
      <protection/>
    </xf>
    <xf numFmtId="49" fontId="15" fillId="0" borderId="55" xfId="465" applyNumberFormat="1" applyFont="1" applyBorder="1" applyAlignment="1" applyProtection="1">
      <alignment horizontal="center" vertical="center"/>
      <protection locked="0"/>
    </xf>
    <xf numFmtId="49" fontId="15" fillId="0" borderId="56" xfId="465" applyNumberFormat="1" applyFont="1" applyBorder="1" applyAlignment="1" applyProtection="1">
      <alignment horizontal="center" vertical="center"/>
      <protection locked="0"/>
    </xf>
    <xf numFmtId="0" fontId="10" fillId="0" borderId="0" xfId="626" applyFont="1" applyBorder="1" applyAlignment="1">
      <alignment horizontal="left" vertical="center"/>
      <protection/>
    </xf>
    <xf numFmtId="0" fontId="15" fillId="0" borderId="9" xfId="465" applyFont="1" applyBorder="1" applyAlignment="1">
      <alignment horizontal="right" vertical="center"/>
      <protection/>
    </xf>
    <xf numFmtId="49" fontId="24" fillId="0" borderId="9" xfId="26" applyNumberFormat="1" applyFont="1" applyFill="1" applyBorder="1" applyAlignment="1">
      <alignment horizontal="left" vertical="center"/>
      <protection locked="0"/>
    </xf>
    <xf numFmtId="0" fontId="1" fillId="0" borderId="9" xfId="465" applyFont="1" applyBorder="1" applyAlignment="1">
      <alignment horizontal="right" vertical="center"/>
      <protection/>
    </xf>
    <xf numFmtId="0" fontId="1" fillId="53" borderId="9" xfId="316" applyFont="1" applyFill="1" applyBorder="1" applyAlignment="1">
      <alignment vertical="center"/>
      <protection/>
    </xf>
    <xf numFmtId="0" fontId="23" fillId="0" borderId="55" xfId="26" applyFont="1" applyFill="1" applyBorder="1" applyAlignment="1">
      <alignment horizontal="center" vertical="center"/>
      <protection locked="0"/>
    </xf>
    <xf numFmtId="0" fontId="15" fillId="0" borderId="9" xfId="465" applyNumberFormat="1" applyFont="1" applyBorder="1" applyAlignment="1">
      <alignment horizontal="right" vertical="center"/>
      <protection/>
    </xf>
    <xf numFmtId="0" fontId="15" fillId="0" borderId="9" xfId="465" applyFont="1" applyBorder="1" applyAlignment="1">
      <alignment vertical="center" wrapText="1"/>
      <protection/>
    </xf>
    <xf numFmtId="0" fontId="1" fillId="0" borderId="9" xfId="465" applyFont="1" applyBorder="1" applyAlignment="1">
      <alignment vertical="center" wrapText="1"/>
      <protection/>
    </xf>
    <xf numFmtId="3" fontId="1" fillId="53" borderId="9" xfId="316" applyNumberFormat="1" applyFont="1" applyFill="1" applyBorder="1" applyAlignment="1" applyProtection="1">
      <alignment vertical="center"/>
      <protection/>
    </xf>
    <xf numFmtId="0" fontId="18" fillId="0" borderId="9" xfId="316" applyFont="1" applyFill="1" applyBorder="1" applyAlignment="1">
      <alignment vertical="center"/>
      <protection/>
    </xf>
    <xf numFmtId="0" fontId="15" fillId="50" borderId="9" xfId="465" applyFont="1" applyFill="1" applyBorder="1" applyAlignment="1">
      <alignment vertical="center" wrapText="1"/>
      <protection/>
    </xf>
    <xf numFmtId="0" fontId="15" fillId="50" borderId="9" xfId="465" applyFont="1" applyFill="1" applyBorder="1" applyAlignment="1">
      <alignment vertical="center"/>
      <protection/>
    </xf>
    <xf numFmtId="0" fontId="25" fillId="0" borderId="9" xfId="387" applyFont="1" applyFill="1" applyBorder="1" applyAlignment="1" applyProtection="1">
      <alignment horizontal="center" vertical="center"/>
      <protection locked="0"/>
    </xf>
    <xf numFmtId="1" fontId="18" fillId="0" borderId="9" xfId="293" applyNumberFormat="1" applyFill="1" applyBorder="1" applyAlignment="1">
      <alignment vertical="center"/>
      <protection/>
    </xf>
    <xf numFmtId="49" fontId="14" fillId="0" borderId="0" xfId="525" applyNumberFormat="1" applyFont="1" applyFill="1" applyAlignment="1">
      <alignment horizontal="left" vertical="center"/>
      <protection/>
    </xf>
    <xf numFmtId="49" fontId="14" fillId="0" borderId="9" xfId="525" applyNumberFormat="1" applyFont="1" applyFill="1" applyBorder="1" applyAlignment="1">
      <alignment horizontal="left" vertical="center"/>
      <protection/>
    </xf>
    <xf numFmtId="190" fontId="27" fillId="0" borderId="9" xfId="627" applyNumberFormat="1" applyFont="1" applyFill="1" applyBorder="1" applyAlignment="1" applyProtection="1">
      <alignment vertical="center"/>
      <protection locked="0"/>
    </xf>
    <xf numFmtId="49" fontId="10" fillId="0" borderId="9" xfId="525" applyNumberFormat="1" applyFont="1" applyFill="1" applyBorder="1" applyAlignment="1">
      <alignment horizontal="left" vertical="center"/>
      <protection/>
    </xf>
    <xf numFmtId="190" fontId="25" fillId="0" borderId="9" xfId="627" applyNumberFormat="1" applyFont="1" applyFill="1" applyBorder="1" applyAlignment="1" applyProtection="1">
      <alignment vertical="center"/>
      <protection locked="0"/>
    </xf>
    <xf numFmtId="49" fontId="1" fillId="0" borderId="9" xfId="525" applyNumberFormat="1" applyFont="1" applyFill="1" applyBorder="1" applyAlignment="1">
      <alignment horizontal="left" vertical="center" indent="1"/>
      <protection/>
    </xf>
    <xf numFmtId="0" fontId="15" fillId="0" borderId="9" xfId="525" applyFont="1" applyFill="1" applyBorder="1" applyAlignment="1">
      <alignment vertical="center"/>
      <protection/>
    </xf>
    <xf numFmtId="49" fontId="10" fillId="0" borderId="55" xfId="525" applyNumberFormat="1" applyFont="1" applyFill="1" applyBorder="1" applyAlignment="1">
      <alignment horizontal="center" vertical="center"/>
      <protection/>
    </xf>
    <xf numFmtId="49" fontId="10" fillId="0" borderId="56" xfId="525" applyNumberFormat="1" applyFont="1" applyFill="1" applyBorder="1" applyAlignment="1">
      <alignment horizontal="center" vertical="center"/>
      <protection/>
    </xf>
    <xf numFmtId="49" fontId="14" fillId="0" borderId="0" xfId="26" applyNumberFormat="1" applyFont="1" applyFill="1" applyAlignment="1">
      <alignment horizontal="left" vertical="top"/>
      <protection locked="0"/>
    </xf>
    <xf numFmtId="189" fontId="10" fillId="50" borderId="0" xfId="26" applyNumberFormat="1" applyFont="1" applyFill="1" applyAlignment="1">
      <alignment vertical="top"/>
      <protection locked="0"/>
    </xf>
    <xf numFmtId="189" fontId="10" fillId="50" borderId="0" xfId="26" applyNumberFormat="1" applyFont="1" applyFill="1" applyAlignment="1">
      <alignment horizontal="right" vertical="center"/>
      <protection locked="0"/>
    </xf>
    <xf numFmtId="49" fontId="10" fillId="0" borderId="9" xfId="26" applyNumberFormat="1" applyFont="1" applyFill="1" applyBorder="1" applyAlignment="1">
      <alignment horizontal="center" vertical="center"/>
      <protection locked="0"/>
    </xf>
    <xf numFmtId="0" fontId="10" fillId="0" borderId="9" xfId="26" applyFont="1" applyFill="1" applyBorder="1" applyAlignment="1">
      <alignment horizontal="center" vertical="center"/>
      <protection locked="0"/>
    </xf>
    <xf numFmtId="189" fontId="10" fillId="50" borderId="9" xfId="26" applyNumberFormat="1" applyFont="1" applyFill="1" applyBorder="1" applyAlignment="1">
      <alignment horizontal="center" vertical="center"/>
      <protection locked="0"/>
    </xf>
    <xf numFmtId="0" fontId="95" fillId="50" borderId="9" xfId="0" applyFont="1" applyFill="1" applyBorder="1" applyAlignment="1">
      <alignment vertical="center"/>
    </xf>
    <xf numFmtId="189" fontId="96" fillId="0" borderId="9" xfId="26" applyNumberFormat="1" applyFont="1" applyFill="1" applyBorder="1" applyAlignment="1">
      <alignment horizontal="right" vertical="center"/>
      <protection locked="0"/>
    </xf>
    <xf numFmtId="0" fontId="15" fillId="0" borderId="9" xfId="628" applyNumberFormat="1" applyFont="1" applyFill="1" applyBorder="1" applyAlignment="1" applyProtection="1">
      <alignment horizontal="left" vertical="center"/>
      <protection locked="0"/>
    </xf>
    <xf numFmtId="189" fontId="96" fillId="0" borderId="9" xfId="99" applyNumberFormat="1" applyFont="1" applyFill="1" applyBorder="1" applyAlignment="1">
      <alignment horizontal="right" vertical="center"/>
      <protection locked="0"/>
    </xf>
    <xf numFmtId="0" fontId="1" fillId="0" borderId="9" xfId="628" applyNumberFormat="1" applyFont="1" applyFill="1" applyBorder="1" applyAlignment="1" applyProtection="1">
      <alignment horizontal="left" vertical="center"/>
      <protection locked="0"/>
    </xf>
    <xf numFmtId="190" fontId="97" fillId="50" borderId="9" xfId="0" applyNumberFormat="1" applyFont="1" applyFill="1" applyBorder="1" applyAlignment="1" applyProtection="1">
      <alignment horizontal="left" vertical="center"/>
      <protection locked="0"/>
    </xf>
    <xf numFmtId="189" fontId="92" fillId="0" borderId="9" xfId="99" applyNumberFormat="1" applyFont="1" applyFill="1" applyBorder="1" applyAlignment="1">
      <alignment horizontal="right" vertical="center"/>
      <protection locked="0"/>
    </xf>
    <xf numFmtId="0" fontId="97" fillId="50" borderId="9" xfId="0" applyFont="1" applyFill="1" applyBorder="1" applyAlignment="1">
      <alignment vertical="center"/>
    </xf>
    <xf numFmtId="191" fontId="97" fillId="50" borderId="9" xfId="0" applyNumberFormat="1" applyFont="1" applyFill="1" applyBorder="1" applyAlignment="1" applyProtection="1">
      <alignment horizontal="left" vertical="center"/>
      <protection locked="0"/>
    </xf>
    <xf numFmtId="49" fontId="1" fillId="0" borderId="9" xfId="628" applyNumberFormat="1" applyFont="1" applyFill="1" applyBorder="1" applyAlignment="1" applyProtection="1">
      <alignment horizontal="left" vertical="center"/>
      <protection locked="0"/>
    </xf>
    <xf numFmtId="190" fontId="95" fillId="50" borderId="9" xfId="0" applyNumberFormat="1" applyFont="1" applyFill="1" applyBorder="1" applyAlignment="1" applyProtection="1">
      <alignment horizontal="left" vertical="center"/>
      <protection locked="0"/>
    </xf>
    <xf numFmtId="0" fontId="97" fillId="50" borderId="9" xfId="0" applyFont="1" applyFill="1" applyBorder="1" applyAlignment="1">
      <alignment horizontal="left" vertical="center"/>
    </xf>
    <xf numFmtId="0" fontId="97" fillId="0" borderId="9" xfId="0" applyFont="1" applyFill="1" applyBorder="1" applyAlignment="1">
      <alignment vertical="center"/>
    </xf>
    <xf numFmtId="49" fontId="1" fillId="0" borderId="9" xfId="628" applyNumberFormat="1" applyFont="1" applyFill="1" applyBorder="1" applyAlignment="1" applyProtection="1">
      <alignment vertical="center"/>
      <protection locked="0"/>
    </xf>
    <xf numFmtId="49" fontId="15" fillId="0" borderId="9" xfId="628" applyNumberFormat="1" applyFont="1" applyFill="1" applyBorder="1" applyAlignment="1" applyProtection="1">
      <alignment vertical="center"/>
      <protection locked="0"/>
    </xf>
    <xf numFmtId="0" fontId="10" fillId="0" borderId="0" xfId="26" applyNumberFormat="1" applyFont="1" applyFill="1" applyAlignment="1">
      <alignment vertical="top"/>
      <protection locked="0"/>
    </xf>
    <xf numFmtId="0" fontId="10" fillId="0" borderId="0" xfId="26" applyNumberFormat="1" applyFont="1" applyFill="1" applyAlignment="1">
      <alignment horizontal="right" vertical="center"/>
      <protection locked="0"/>
    </xf>
    <xf numFmtId="0" fontId="14" fillId="0" borderId="9" xfId="26" applyNumberFormat="1" applyFont="1" applyFill="1" applyBorder="1" applyAlignment="1">
      <alignment horizontal="center" vertical="center"/>
      <protection locked="0"/>
    </xf>
    <xf numFmtId="189" fontId="15" fillId="0" borderId="9" xfId="382" applyNumberFormat="1" applyFont="1" applyFill="1" applyBorder="1" applyAlignment="1">
      <alignment horizontal="right" vertical="center"/>
      <protection/>
    </xf>
    <xf numFmtId="0" fontId="92" fillId="0" borderId="9" xfId="0" applyFont="1" applyFill="1" applyBorder="1" applyAlignment="1">
      <alignment vertical="center"/>
    </xf>
    <xf numFmtId="190" fontId="92" fillId="0" borderId="9" xfId="0" applyNumberFormat="1" applyFont="1" applyFill="1" applyBorder="1" applyAlignment="1">
      <alignment vertical="center"/>
    </xf>
    <xf numFmtId="190" fontId="92" fillId="0" borderId="9" xfId="0" applyNumberFormat="1" applyFont="1" applyFill="1" applyBorder="1" applyAlignment="1" applyProtection="1">
      <alignment vertical="center"/>
      <protection locked="0"/>
    </xf>
    <xf numFmtId="0" fontId="92" fillId="53" borderId="9" xfId="0" applyFont="1" applyFill="1" applyBorder="1" applyAlignment="1">
      <alignment horizontal="left" vertical="center"/>
    </xf>
    <xf numFmtId="0" fontId="92" fillId="53" borderId="9" xfId="0" applyFont="1" applyFill="1" applyBorder="1" applyAlignment="1">
      <alignment vertical="center"/>
    </xf>
    <xf numFmtId="190" fontId="92" fillId="53" borderId="9" xfId="0" applyNumberFormat="1" applyFont="1" applyFill="1" applyBorder="1" applyAlignment="1" applyProtection="1">
      <alignment vertical="center"/>
      <protection locked="0"/>
    </xf>
    <xf numFmtId="0" fontId="10" fillId="0" borderId="9" xfId="26" applyNumberFormat="1" applyFont="1" applyFill="1" applyBorder="1" applyAlignment="1">
      <alignment vertical="center"/>
      <protection locked="0"/>
    </xf>
    <xf numFmtId="49" fontId="24" fillId="0" borderId="9" xfId="26" applyNumberFormat="1" applyFont="1" applyFill="1" applyBorder="1" applyAlignment="1">
      <alignment horizontal="left" vertical="center" indent="1"/>
      <protection locked="0"/>
    </xf>
    <xf numFmtId="49" fontId="23" fillId="0" borderId="9" xfId="26" applyNumberFormat="1" applyFont="1" applyFill="1" applyBorder="1" applyAlignment="1">
      <alignment horizontal="center" vertical="center"/>
      <protection locked="0"/>
    </xf>
    <xf numFmtId="1" fontId="15" fillId="0" borderId="9" xfId="382" applyNumberFormat="1" applyFont="1" applyFill="1" applyBorder="1" applyAlignment="1">
      <alignment vertical="center"/>
      <protection/>
    </xf>
    <xf numFmtId="0" fontId="14" fillId="0" borderId="0" xfId="275" applyFont="1" applyAlignment="1">
      <alignment horizontal="center" vertical="center"/>
      <protection/>
    </xf>
    <xf numFmtId="49" fontId="14" fillId="0" borderId="0" xfId="275" applyNumberFormat="1" applyFont="1" applyAlignment="1">
      <alignment horizontal="left" vertical="center"/>
      <protection/>
    </xf>
    <xf numFmtId="49" fontId="10" fillId="0" borderId="0" xfId="275" applyNumberFormat="1" applyFont="1" applyAlignment="1">
      <alignment horizontal="left" indent="1"/>
      <protection/>
    </xf>
    <xf numFmtId="0" fontId="10" fillId="0" borderId="0" xfId="275" applyFont="1">
      <alignment/>
      <protection/>
    </xf>
    <xf numFmtId="0" fontId="14" fillId="0" borderId="0" xfId="275" applyFont="1">
      <alignment/>
      <protection/>
    </xf>
    <xf numFmtId="0" fontId="16" fillId="0" borderId="0" xfId="275" applyFont="1">
      <alignment/>
      <protection/>
    </xf>
    <xf numFmtId="0" fontId="20" fillId="0" borderId="0" xfId="625" applyFont="1" applyBorder="1" applyAlignment="1">
      <alignment horizontal="left" vertical="center"/>
      <protection/>
    </xf>
    <xf numFmtId="49" fontId="12" fillId="0" borderId="0" xfId="275" applyNumberFormat="1" applyFont="1" applyAlignment="1">
      <alignment horizontal="center" vertical="center"/>
      <protection/>
    </xf>
    <xf numFmtId="0" fontId="28" fillId="0" borderId="0" xfId="275" applyFont="1" applyAlignment="1">
      <alignment horizontal="center"/>
      <protection/>
    </xf>
    <xf numFmtId="191" fontId="16" fillId="0" borderId="0" xfId="275" applyNumberFormat="1" applyFont="1" applyAlignment="1">
      <alignment horizontal="right" vertical="center"/>
      <protection/>
    </xf>
    <xf numFmtId="0" fontId="19" fillId="0" borderId="9" xfId="275" applyFont="1" applyBorder="1" applyAlignment="1">
      <alignment horizontal="center" vertical="center"/>
      <protection/>
    </xf>
    <xf numFmtId="1" fontId="14" fillId="0" borderId="9" xfId="275" applyNumberFormat="1" applyFont="1" applyBorder="1" applyAlignment="1" applyProtection="1">
      <alignment horizontal="center" vertical="center" wrapText="1"/>
      <protection locked="0"/>
    </xf>
    <xf numFmtId="0" fontId="14" fillId="0" borderId="0" xfId="275" applyFont="1" applyBorder="1" applyAlignment="1">
      <alignment horizontal="center" vertical="center"/>
      <protection/>
    </xf>
    <xf numFmtId="49" fontId="23" fillId="0" borderId="9" xfId="275" applyNumberFormat="1" applyFont="1" applyBorder="1" applyAlignment="1">
      <alignment horizontal="left" vertical="center"/>
      <protection/>
    </xf>
    <xf numFmtId="0" fontId="15" fillId="0" borderId="9" xfId="316" applyFont="1" applyFill="1" applyBorder="1" applyAlignment="1">
      <alignment horizontal="right" vertical="center"/>
      <protection/>
    </xf>
    <xf numFmtId="49" fontId="14" fillId="0" borderId="0" xfId="275" applyNumberFormat="1" applyFont="1" applyBorder="1" applyAlignment="1">
      <alignment horizontal="left" vertical="center"/>
      <protection/>
    </xf>
    <xf numFmtId="49" fontId="10" fillId="0" borderId="9" xfId="275" applyNumberFormat="1" applyFont="1" applyBorder="1" applyAlignment="1">
      <alignment horizontal="left" vertical="center" indent="1"/>
      <protection/>
    </xf>
    <xf numFmtId="0" fontId="18" fillId="0" borderId="9" xfId="557" applyNumberFormat="1" applyFont="1" applyBorder="1" applyAlignment="1" applyProtection="1">
      <alignment horizontal="right" vertical="center"/>
      <protection locked="0"/>
    </xf>
    <xf numFmtId="49" fontId="10" fillId="0" borderId="0" xfId="275" applyNumberFormat="1" applyFont="1" applyBorder="1" applyAlignment="1">
      <alignment horizontal="left" indent="1"/>
      <protection/>
    </xf>
    <xf numFmtId="0" fontId="1" fillId="0" borderId="9" xfId="316" applyFont="1" applyFill="1" applyBorder="1" applyAlignment="1">
      <alignment vertical="center"/>
      <protection/>
    </xf>
    <xf numFmtId="0" fontId="10" fillId="0" borderId="0" xfId="275" applyFont="1" applyBorder="1">
      <alignment/>
      <protection/>
    </xf>
    <xf numFmtId="1" fontId="18" fillId="0" borderId="9" xfId="557" applyNumberFormat="1" applyFont="1" applyBorder="1" applyAlignment="1" applyProtection="1">
      <alignment horizontal="right" vertical="center"/>
      <protection locked="0"/>
    </xf>
    <xf numFmtId="0" fontId="14" fillId="0" borderId="0" xfId="275" applyFont="1" applyBorder="1">
      <alignment/>
      <protection/>
    </xf>
    <xf numFmtId="1" fontId="18" fillId="0" borderId="9" xfId="557" applyNumberFormat="1" applyFont="1" applyFill="1" applyBorder="1" applyAlignment="1" applyProtection="1">
      <alignment horizontal="right" vertical="center"/>
      <protection locked="0"/>
    </xf>
    <xf numFmtId="0" fontId="15" fillId="0" borderId="9" xfId="316" applyFont="1" applyFill="1" applyBorder="1" applyAlignment="1">
      <alignment horizontal="distributed" vertical="center"/>
      <protection/>
    </xf>
    <xf numFmtId="0" fontId="15" fillId="0" borderId="9" xfId="316" applyFont="1" applyFill="1" applyBorder="1" applyAlignment="1">
      <alignment vertical="center"/>
      <protection/>
    </xf>
  </cellXfs>
  <cellStyles count="665">
    <cellStyle name="Normal" xfId="0"/>
    <cellStyle name="Currency [0]" xfId="15"/>
    <cellStyle name="20% - 强调文字颜色 3" xfId="16"/>
    <cellStyle name="输入" xfId="17"/>
    <cellStyle name="Currency" xfId="18"/>
    <cellStyle name="常规 39" xfId="19"/>
    <cellStyle name="常规 44" xfId="20"/>
    <cellStyle name="60% - 着色 2" xfId="21"/>
    <cellStyle name="常规 2 2 4" xfId="22"/>
    <cellStyle name="着色 2 2" xfId="23"/>
    <cellStyle name="20% - 着色 6 2" xfId="24"/>
    <cellStyle name="常规 3 2 3 2" xfId="25"/>
    <cellStyle name="常规_功能分类1212zhangl" xfId="26"/>
    <cellStyle name="Comma [0]" xfId="27"/>
    <cellStyle name="常规 3 4 3" xfId="28"/>
    <cellStyle name="40% - 强调文字颜色 3" xfId="29"/>
    <cellStyle name="差" xfId="30"/>
    <cellStyle name="常规 7 3" xfId="31"/>
    <cellStyle name="Comma" xfId="32"/>
    <cellStyle name="60% - 强调文字颜色 3" xfId="33"/>
    <cellStyle name="Comma [0] 3" xfId="34"/>
    <cellStyle name="Hyperlink" xfId="35"/>
    <cellStyle name="常规 2 7 3" xfId="36"/>
    <cellStyle name="Percent" xfId="37"/>
    <cellStyle name="差_2007年财政供养人员4.22 3" xfId="38"/>
    <cellStyle name="常规 10 2 2 3" xfId="39"/>
    <cellStyle name="Followed Hyperlink" xfId="40"/>
    <cellStyle name="常规 6" xfId="41"/>
    <cellStyle name="注释" xfId="42"/>
    <cellStyle name="常规 14 3 2" xfId="43"/>
    <cellStyle name="差_核定体制基数 2 2" xfId="44"/>
    <cellStyle name="60% - 强调文字颜色 2" xfId="45"/>
    <cellStyle name="常规 12 2 2" xfId="46"/>
    <cellStyle name="常规 5 2 4" xfId="47"/>
    <cellStyle name="标题 4" xfId="48"/>
    <cellStyle name="常规 6 5" xfId="49"/>
    <cellStyle name="警告文本" xfId="50"/>
    <cellStyle name="常规 4 4 3" xfId="51"/>
    <cellStyle name="_ET_STYLE_NoName_00_" xfId="52"/>
    <cellStyle name="差_保定市2015年预算表格（八张全表不含定州） 2" xfId="53"/>
    <cellStyle name="常规 5 2" xfId="54"/>
    <cellStyle name="标题" xfId="55"/>
    <cellStyle name="着色 1" xfId="56"/>
    <cellStyle name="20% - 着色 5" xfId="57"/>
    <cellStyle name="常规 3 2 2" xfId="58"/>
    <cellStyle name="解释性文本" xfId="59"/>
    <cellStyle name="标题 1" xfId="60"/>
    <cellStyle name="差_保定市2015年预算表格（八张全表不含定州） 2 2" xfId="61"/>
    <cellStyle name="常规 5 2 2" xfId="62"/>
    <cellStyle name="标题 2" xfId="63"/>
    <cellStyle name="60% - 强调文字颜色 1" xfId="64"/>
    <cellStyle name="差_保定市2015年预算表格（八张全表不含定州） 2 3" xfId="65"/>
    <cellStyle name="常规 5 2 3" xfId="66"/>
    <cellStyle name="标题 3" xfId="67"/>
    <cellStyle name="60% - 强调文字颜色 4" xfId="68"/>
    <cellStyle name="输出" xfId="69"/>
    <cellStyle name="常规 2 2 2 2 2 3" xfId="70"/>
    <cellStyle name="计算" xfId="71"/>
    <cellStyle name="20% - 着色 1 2" xfId="72"/>
    <cellStyle name="检查单元格" xfId="73"/>
    <cellStyle name="常规 13 5" xfId="74"/>
    <cellStyle name="常规 8 3" xfId="75"/>
    <cellStyle name="20% - 强调文字颜色 6" xfId="76"/>
    <cellStyle name="强调文字颜色 2" xfId="77"/>
    <cellStyle name="常规 2 2 2 5" xfId="78"/>
    <cellStyle name="Currency [0]" xfId="79"/>
    <cellStyle name="链接单元格" xfId="80"/>
    <cellStyle name="表标题 2 2" xfId="81"/>
    <cellStyle name="40% - 着色 5 2" xfId="82"/>
    <cellStyle name="汇总" xfId="83"/>
    <cellStyle name="好" xfId="84"/>
    <cellStyle name="着色 5" xfId="85"/>
    <cellStyle name="差_全国各省民生政策标准10.7(lp稿)(1) 2" xfId="86"/>
    <cellStyle name="常规 3 2 6" xfId="87"/>
    <cellStyle name="适中" xfId="88"/>
    <cellStyle name="常规 8 2" xfId="89"/>
    <cellStyle name="20% - 强调文字颜色 5" xfId="90"/>
    <cellStyle name="强调文字颜色 1" xfId="91"/>
    <cellStyle name="常规 2 2 2 4" xfId="92"/>
    <cellStyle name="20% - 着色 2 2" xfId="93"/>
    <cellStyle name="20% - 强调文字颜色 1" xfId="94"/>
    <cellStyle name="40% - 强调文字颜色 1" xfId="95"/>
    <cellStyle name="差_2006年财政决算省补附表(全省) 2 2" xfId="96"/>
    <cellStyle name="20% - 强调文字颜色 2" xfId="97"/>
    <cellStyle name="40% - 强调文字颜色 2" xfId="98"/>
    <cellStyle name="常规_功能分类1212zhangl 2" xfId="99"/>
    <cellStyle name="常规 3 4 3 2" xfId="100"/>
    <cellStyle name="好_保定市2015年预算表格（八张全表不含定州） 2 2" xfId="101"/>
    <cellStyle name="强调文字颜色 3" xfId="102"/>
    <cellStyle name="好_保定市2015年预算表格（八张全表不含定州） 2 3" xfId="103"/>
    <cellStyle name="强调文字颜色 4" xfId="104"/>
    <cellStyle name="20% - 强调文字颜色 4" xfId="105"/>
    <cellStyle name="40% - 强调文字颜色 4" xfId="106"/>
    <cellStyle name="20% - 着色 1" xfId="107"/>
    <cellStyle name="强调文字颜色 5" xfId="108"/>
    <cellStyle name="40% - 强调文字颜色 5" xfId="109"/>
    <cellStyle name="20% - 着色 2" xfId="110"/>
    <cellStyle name="60% - 强调文字颜色 5" xfId="111"/>
    <cellStyle name="60% - 着色 6 2" xfId="112"/>
    <cellStyle name="强调文字颜色 6" xfId="113"/>
    <cellStyle name="着色 5 2" xfId="114"/>
    <cellStyle name="40% - 强调文字颜色 6" xfId="115"/>
    <cellStyle name="常规 3 2 6 2" xfId="116"/>
    <cellStyle name="20% - 着色 3" xfId="117"/>
    <cellStyle name="20% - 着色 3 2" xfId="118"/>
    <cellStyle name="60% - 强调文字颜色 6" xfId="119"/>
    <cellStyle name="常规 2 11 2 3 2" xfId="120"/>
    <cellStyle name="_ET_STYLE_NoName_00__2016年人代会报告附表20160104" xfId="121"/>
    <cellStyle name="_ET_STYLE_NoName_00__国库1月5日调整表" xfId="122"/>
    <cellStyle name="差_发老吕2016基本支出测算11.28" xfId="123"/>
    <cellStyle name="20% - 着色 4" xfId="124"/>
    <cellStyle name="着色 2" xfId="125"/>
    <cellStyle name="访问过的超链接 2 2" xfId="126"/>
    <cellStyle name="20% - 着色 6" xfId="127"/>
    <cellStyle name="常规 3 2 3" xfId="128"/>
    <cellStyle name="20% - 着色 4 2" xfId="129"/>
    <cellStyle name="Currency1" xfId="130"/>
    <cellStyle name="常规 16 5" xfId="131"/>
    <cellStyle name="常规 13" xfId="132"/>
    <cellStyle name="着色 1 2" xfId="133"/>
    <cellStyle name="20% - 着色 5 2" xfId="134"/>
    <cellStyle name="常规 3 2 2 2" xfId="135"/>
    <cellStyle name="常规 2 7 2 2" xfId="136"/>
    <cellStyle name="好_部门基本支出预算统计表2016发海娟 3" xfId="137"/>
    <cellStyle name="40% - 着色 1" xfId="138"/>
    <cellStyle name="差_2007年财政供养人员4.22 2 2" xfId="139"/>
    <cellStyle name="常规 10 2 2 2 2" xfId="140"/>
    <cellStyle name="好_部门基本支出预算统计表2016发海娟 3 2" xfId="141"/>
    <cellStyle name="40% - 着色 1 2" xfId="142"/>
    <cellStyle name="好_部门基本支出预算统计表2016发海娟 4" xfId="143"/>
    <cellStyle name="40% - 着色 2" xfId="144"/>
    <cellStyle name="40% - 着色 2 2" xfId="145"/>
    <cellStyle name="Normal_#10-Headcount" xfId="146"/>
    <cellStyle name="40% - 着色 3" xfId="147"/>
    <cellStyle name="40% - 着色 3 2" xfId="148"/>
    <cellStyle name="40% - 着色 4" xfId="149"/>
    <cellStyle name="40% - 着色 4 2" xfId="150"/>
    <cellStyle name="表标题 2" xfId="151"/>
    <cellStyle name="40% - 着色 5" xfId="152"/>
    <cellStyle name="表标题 3" xfId="153"/>
    <cellStyle name="40% - 着色 6" xfId="154"/>
    <cellStyle name="40% - 着色 6 2" xfId="155"/>
    <cellStyle name="常规 43" xfId="156"/>
    <cellStyle name="60% - 着色 1" xfId="157"/>
    <cellStyle name="常规 2 2 3" xfId="158"/>
    <cellStyle name="常规 43 2" xfId="159"/>
    <cellStyle name="60% - 着色 1 2" xfId="160"/>
    <cellStyle name="常规 2 2 3 2" xfId="161"/>
    <cellStyle name="货币 2" xfId="162"/>
    <cellStyle name="常规 39 2" xfId="163"/>
    <cellStyle name="常规 44 2" xfId="164"/>
    <cellStyle name="60% - 着色 2 2" xfId="165"/>
    <cellStyle name="Date" xfId="166"/>
    <cellStyle name="常规 2 2 4 2" xfId="167"/>
    <cellStyle name="常规 45" xfId="168"/>
    <cellStyle name="60% - 着色 3" xfId="169"/>
    <cellStyle name="常规 2 2 5" xfId="170"/>
    <cellStyle name="常规 45 2" xfId="171"/>
    <cellStyle name="60% - 着色 3 2" xfId="172"/>
    <cellStyle name="常规 2 2 5 2" xfId="173"/>
    <cellStyle name="常规 46" xfId="174"/>
    <cellStyle name="60% - 着色 4" xfId="175"/>
    <cellStyle name="常规 2 2 6" xfId="176"/>
    <cellStyle name="常规 46 2" xfId="177"/>
    <cellStyle name="60% - 着色 4 2" xfId="178"/>
    <cellStyle name="常规 2 2 6 2" xfId="179"/>
    <cellStyle name="常规 47" xfId="180"/>
    <cellStyle name="60% - 着色 5" xfId="181"/>
    <cellStyle name="常规 2 2 7" xfId="182"/>
    <cellStyle name="常规 47 2" xfId="183"/>
    <cellStyle name="60% - 着色 5 2" xfId="184"/>
    <cellStyle name="常规 2 2 7 2" xfId="185"/>
    <cellStyle name="60% - 着色 6" xfId="186"/>
    <cellStyle name="常规 2 2 8" xfId="187"/>
    <cellStyle name="常规 13 2 2" xfId="188"/>
    <cellStyle name="常规 4 6 3 2" xfId="189"/>
    <cellStyle name="访问过的超链接 3" xfId="190"/>
    <cellStyle name="Calc Currency (0)" xfId="191"/>
    <cellStyle name="Comma_1995" xfId="192"/>
    <cellStyle name="常规 2 2" xfId="193"/>
    <cellStyle name="ColLevel_1 2" xfId="194"/>
    <cellStyle name="Comma [0]" xfId="195"/>
    <cellStyle name="常规 3 6" xfId="196"/>
    <cellStyle name="Comma [0] 2" xfId="197"/>
    <cellStyle name="常规 3 6 2" xfId="198"/>
    <cellStyle name="千位[0]_（12.10） (2)" xfId="199"/>
    <cellStyle name="后继超链接" xfId="200"/>
    <cellStyle name="Comma [0] 2 2" xfId="201"/>
    <cellStyle name="통화_BOILER-CO1" xfId="202"/>
    <cellStyle name="comma zerodec" xfId="203"/>
    <cellStyle name="Currency [0] 2" xfId="204"/>
    <cellStyle name="Currency [0] 2 2" xfId="205"/>
    <cellStyle name="Currency [0] 3" xfId="206"/>
    <cellStyle name="常规 4 5 3 2" xfId="207"/>
    <cellStyle name="Currency_1995" xfId="208"/>
    <cellStyle name="Dollar (zero dec)" xfId="209"/>
    <cellStyle name="差_2014业务费对比2.11 2 2" xfId="210"/>
    <cellStyle name="Fixed" xfId="211"/>
    <cellStyle name="常规 2 3 6" xfId="212"/>
    <cellStyle name="Grey" xfId="213"/>
    <cellStyle name="差_保定市2015年预算表格（八张全表不含定州） 2 2 2" xfId="214"/>
    <cellStyle name="常规 3 5 2" xfId="215"/>
    <cellStyle name="Header1" xfId="216"/>
    <cellStyle name="常规 3 5 3" xfId="217"/>
    <cellStyle name="Header2" xfId="218"/>
    <cellStyle name="HEADING1" xfId="219"/>
    <cellStyle name="千位分隔 4 2 2" xfId="220"/>
    <cellStyle name="HEADING2" xfId="221"/>
    <cellStyle name="常规 2 12 2 3 2" xfId="222"/>
    <cellStyle name="千位分隔 2 4" xfId="223"/>
    <cellStyle name="Input [yellow]" xfId="224"/>
    <cellStyle name="no dec" xfId="225"/>
    <cellStyle name="常规 2 6 2 2" xfId="226"/>
    <cellStyle name="Norma,_laroux_4_营业在建 (2)_E21" xfId="227"/>
    <cellStyle name="常规 3 4 2" xfId="228"/>
    <cellStyle name="Normal" xfId="229"/>
    <cellStyle name="常规 2 11 4" xfId="230"/>
    <cellStyle name="常规 3 2 2 5" xfId="231"/>
    <cellStyle name="Normal - Style1" xfId="232"/>
    <cellStyle name="Percent [2]" xfId="233"/>
    <cellStyle name="常规 15 3 2" xfId="234"/>
    <cellStyle name="Percent_laroux" xfId="235"/>
    <cellStyle name="常规 3 4" xfId="236"/>
    <cellStyle name="RowLevel_1 2" xfId="237"/>
    <cellStyle name="常规 3 2 4 2 3" xfId="238"/>
    <cellStyle name="Total" xfId="239"/>
    <cellStyle name="普通 2" xfId="240"/>
    <cellStyle name="百分比 2" xfId="241"/>
    <cellStyle name="普通 2 2" xfId="242"/>
    <cellStyle name="百分比 2 2" xfId="243"/>
    <cellStyle name="普通 2 2 2" xfId="244"/>
    <cellStyle name="百分比 2 2 2" xfId="245"/>
    <cellStyle name="百分比 2 2 2 2" xfId="246"/>
    <cellStyle name="百分比 2 2 3" xfId="247"/>
    <cellStyle name="普通 2 3" xfId="248"/>
    <cellStyle name="百分比 2 3" xfId="249"/>
    <cellStyle name="普通 2 3 2" xfId="250"/>
    <cellStyle name="百分比 2 3 2" xfId="251"/>
    <cellStyle name="常规 3 2 4 2 2 2" xfId="252"/>
    <cellStyle name="表标题" xfId="253"/>
    <cellStyle name="差_2006年财政决算省补附表(全省)" xfId="254"/>
    <cellStyle name="常规 2 8 2" xfId="255"/>
    <cellStyle name="常规 10 2 3 2" xfId="256"/>
    <cellStyle name="差_2006年财政决算省补附表(全省) 2" xfId="257"/>
    <cellStyle name="常规 2 8 2 2" xfId="258"/>
    <cellStyle name="差_2006年财政决算省补附表(全省) 3" xfId="259"/>
    <cellStyle name="常规 16 2 2 2" xfId="260"/>
    <cellStyle name="常规 2 7" xfId="261"/>
    <cellStyle name="差_2007年财政供养人员4.22" xfId="262"/>
    <cellStyle name="常规 10 2 2" xfId="263"/>
    <cellStyle name="常规 16 2 2 2 2" xfId="264"/>
    <cellStyle name="常规 2 7 2" xfId="265"/>
    <cellStyle name="差_2007年财政供养人员4.22 2" xfId="266"/>
    <cellStyle name="常规 10 2 2 2" xfId="267"/>
    <cellStyle name="差_2014业务费对比2.11" xfId="268"/>
    <cellStyle name="常规 3 4 2 2" xfId="269"/>
    <cellStyle name="常规 2 12 4" xfId="270"/>
    <cellStyle name="差_2014业务费对比2.11 2" xfId="271"/>
    <cellStyle name="货币 2 2 2" xfId="272"/>
    <cellStyle name="差_2014业务费对比2.11 3" xfId="273"/>
    <cellStyle name="常规 4 4 4 2" xfId="274"/>
    <cellStyle name="常规_2013.1.人代会报告附表" xfId="275"/>
    <cellStyle name="差_2014业务费对比2.11 3 2" xfId="276"/>
    <cellStyle name="差_2014业务费对比2.11 4" xfId="277"/>
    <cellStyle name="差_保定市2015年预算表格（八张全表不含定州）" xfId="278"/>
    <cellStyle name="常规 5" xfId="279"/>
    <cellStyle name="差_保定市2015年预算表格（八张全表不含定州） 3" xfId="280"/>
    <cellStyle name="常规 5 3" xfId="281"/>
    <cellStyle name="差_保定市2015年预算表格（八张全表不含定州） 3 2" xfId="282"/>
    <cellStyle name="常规 5 3 2" xfId="283"/>
    <cellStyle name="常规 5 4" xfId="284"/>
    <cellStyle name="差_保定市2015年预算表格（八张全表不含定州） 4" xfId="285"/>
    <cellStyle name="常规 4 3 2" xfId="286"/>
    <cellStyle name="差_部门基本支出预算统计表2016发海娟" xfId="287"/>
    <cellStyle name="常规 16 2 4" xfId="288"/>
    <cellStyle name="差_部门基本支出预算统计表2016发海娟 2" xfId="289"/>
    <cellStyle name="常规 10 4" xfId="290"/>
    <cellStyle name="常规 16 2 4 2" xfId="291"/>
    <cellStyle name="常规 4 7" xfId="292"/>
    <cellStyle name="常规_乡镇、园区可用资金" xfId="293"/>
    <cellStyle name="差_部门基本支出预算统计表2016发海娟 2 2" xfId="294"/>
    <cellStyle name="常规 10 4 2" xfId="295"/>
    <cellStyle name="常规 16 2 5" xfId="296"/>
    <cellStyle name="差_部门基本支出预算统计表2016发海娟 3" xfId="297"/>
    <cellStyle name="常规 10 5" xfId="298"/>
    <cellStyle name="常规 16 3" xfId="299"/>
    <cellStyle name="差_发老吕2016基本支出测算11.28 2" xfId="300"/>
    <cellStyle name="常规 11" xfId="301"/>
    <cellStyle name="差_核定体制基数" xfId="302"/>
    <cellStyle name="常规 2 3 5" xfId="303"/>
    <cellStyle name="常规 15 3 2 3" xfId="304"/>
    <cellStyle name="差_核定体制基数 2" xfId="305"/>
    <cellStyle name="常规 2 3 5 2" xfId="306"/>
    <cellStyle name="常规 14 3" xfId="307"/>
    <cellStyle name="常规 14 4" xfId="308"/>
    <cellStyle name="千分位[0]_ 白土" xfId="309"/>
    <cellStyle name="差_核定体制基数 3" xfId="310"/>
    <cellStyle name="差_全国各省民生政策标准10.7(lp稿)(1)" xfId="311"/>
    <cellStyle name="常规 16 2" xfId="312"/>
    <cellStyle name="常规 21 2" xfId="313"/>
    <cellStyle name="常规 10" xfId="314"/>
    <cellStyle name="常规 16 2 2" xfId="315"/>
    <cellStyle name="常规 10 2" xfId="316"/>
    <cellStyle name="常规 16 2 2 3" xfId="317"/>
    <cellStyle name="常规 2 8" xfId="318"/>
    <cellStyle name="常规 10 2 3" xfId="319"/>
    <cellStyle name="常规 2 9" xfId="320"/>
    <cellStyle name="常规 10 2 4" xfId="321"/>
    <cellStyle name="常规 16 2 3" xfId="322"/>
    <cellStyle name="常规 2 3_2016预算草稿 1.8李县" xfId="323"/>
    <cellStyle name="常规 10 3" xfId="324"/>
    <cellStyle name="常规 16 2 3 2" xfId="325"/>
    <cellStyle name="常规 3 7" xfId="326"/>
    <cellStyle name="常规 10 3 2" xfId="327"/>
    <cellStyle name="常规 16 2 3 2 2" xfId="328"/>
    <cellStyle name="常规 10 3 2 2" xfId="329"/>
    <cellStyle name="常规 16 2 3 3" xfId="330"/>
    <cellStyle name="常规 10 3 3" xfId="331"/>
    <cellStyle name="常规 9 4" xfId="332"/>
    <cellStyle name="常规 4 7 2" xfId="333"/>
    <cellStyle name="常规 10 4 2 2" xfId="334"/>
    <cellStyle name="常规 4 8" xfId="335"/>
    <cellStyle name="常规 10 4 3" xfId="336"/>
    <cellStyle name="常规 4 8 2" xfId="337"/>
    <cellStyle name="常规 10 4 3 2" xfId="338"/>
    <cellStyle name="常规 4 9" xfId="339"/>
    <cellStyle name="常规 10 4 4" xfId="340"/>
    <cellStyle name="常规 16 2 5 2" xfId="341"/>
    <cellStyle name="常规 10 5 2" xfId="342"/>
    <cellStyle name="常规 9 2" xfId="343"/>
    <cellStyle name="常规 16 2 6" xfId="344"/>
    <cellStyle name="常规 10 6" xfId="345"/>
    <cellStyle name="货币 2 3" xfId="346"/>
    <cellStyle name="常规 9 2 2" xfId="347"/>
    <cellStyle name="常规 4 4 5" xfId="348"/>
    <cellStyle name="常规 10 6 2" xfId="349"/>
    <cellStyle name="常规 10 7" xfId="350"/>
    <cellStyle name="常规 3 5 2 2" xfId="351"/>
    <cellStyle name="常规 16 3 2" xfId="352"/>
    <cellStyle name="常规 11 2" xfId="353"/>
    <cellStyle name="常规 11 2 2" xfId="354"/>
    <cellStyle name="常规 2 3 2 2" xfId="355"/>
    <cellStyle name="常规 11 3" xfId="356"/>
    <cellStyle name="常规 2 3 2 2 2" xfId="357"/>
    <cellStyle name="常规 11 3 2" xfId="358"/>
    <cellStyle name="常规 2 3 2 3" xfId="359"/>
    <cellStyle name="常规 11 4" xfId="360"/>
    <cellStyle name="常规 12" xfId="361"/>
    <cellStyle name="常规 3 2 2 4 2 2" xfId="362"/>
    <cellStyle name="常规 16 4" xfId="363"/>
    <cellStyle name="常规 16 4 2" xfId="364"/>
    <cellStyle name="常规 12 2" xfId="365"/>
    <cellStyle name="常规 2 3 3 2" xfId="366"/>
    <cellStyle name="常规 12 3" xfId="367"/>
    <cellStyle name="常规 2 3 3 2 2" xfId="368"/>
    <cellStyle name="常规 12 3 2" xfId="369"/>
    <cellStyle name="常规 2 3 3 3" xfId="370"/>
    <cellStyle name="常规 12 4" xfId="371"/>
    <cellStyle name="常规 16 5 2" xfId="372"/>
    <cellStyle name="常规 13 2" xfId="373"/>
    <cellStyle name="常规 2 3 4 2" xfId="374"/>
    <cellStyle name="常规 13 3" xfId="375"/>
    <cellStyle name="常规 15 3 2 2 2" xfId="376"/>
    <cellStyle name="常规 2 3 4 2 2" xfId="377"/>
    <cellStyle name="常规 13 3 2" xfId="378"/>
    <cellStyle name="常规 2 3 4 3" xfId="379"/>
    <cellStyle name="常规 13 4" xfId="380"/>
    <cellStyle name="常规 13 4 2" xfId="381"/>
    <cellStyle name="常规 2 10 2" xfId="382"/>
    <cellStyle name="常规 14" xfId="383"/>
    <cellStyle name="常规 2 10 2 2" xfId="384"/>
    <cellStyle name="常规 14 2" xfId="385"/>
    <cellStyle name="常规 14 2 2" xfId="386"/>
    <cellStyle name="常规 15" xfId="387"/>
    <cellStyle name="常规 20" xfId="388"/>
    <cellStyle name="常规 2 10 3" xfId="389"/>
    <cellStyle name="常规 15 2" xfId="390"/>
    <cellStyle name="常规 20 2" xfId="391"/>
    <cellStyle name="常规 15 3" xfId="392"/>
    <cellStyle name="常规 2 3 4" xfId="393"/>
    <cellStyle name="常规 15 3 2 2" xfId="394"/>
    <cellStyle name="常规 15 3 3" xfId="395"/>
    <cellStyle name="常规 2 2 2 2" xfId="396"/>
    <cellStyle name="常规 2 4 4" xfId="397"/>
    <cellStyle name="常规 15 3 3 2" xfId="398"/>
    <cellStyle name="常规 2 2 2 2 2" xfId="399"/>
    <cellStyle name="好_核定体制基数 2 2" xfId="400"/>
    <cellStyle name="常规 15 3 4" xfId="401"/>
    <cellStyle name="常规 2 2 2 3" xfId="402"/>
    <cellStyle name="常规 16" xfId="403"/>
    <cellStyle name="常规 21" xfId="404"/>
    <cellStyle name="好_2014业务费对比2.11 2" xfId="405"/>
    <cellStyle name="常规 6 4 2" xfId="406"/>
    <cellStyle name="常规 17" xfId="407"/>
    <cellStyle name="常规 22" xfId="408"/>
    <cellStyle name="常规 4 4 2 2" xfId="409"/>
    <cellStyle name="好_2014业务费对比2.11 2 2" xfId="410"/>
    <cellStyle name="常规 17 2" xfId="411"/>
    <cellStyle name="常规 22 2" xfId="412"/>
    <cellStyle name="常规 4 4 2 2 2" xfId="413"/>
    <cellStyle name="好_2014业务费对比2.11 3" xfId="414"/>
    <cellStyle name="常规 18" xfId="415"/>
    <cellStyle name="常规 4 4 2 3" xfId="416"/>
    <cellStyle name="好_2014业务费对比2.11 3 2" xfId="417"/>
    <cellStyle name="常规 18 2" xfId="418"/>
    <cellStyle name="常规 4 4 2 3 2" xfId="419"/>
    <cellStyle name="好_2014业务费对比2.11 4" xfId="420"/>
    <cellStyle name="常规 19" xfId="421"/>
    <cellStyle name="常规 4 4 2 4" xfId="422"/>
    <cellStyle name="常规 2 2 6 2 2" xfId="423"/>
    <cellStyle name="后继超链接 3" xfId="424"/>
    <cellStyle name="常规 19 2" xfId="425"/>
    <cellStyle name="常规 2" xfId="426"/>
    <cellStyle name="常规 2 10" xfId="427"/>
    <cellStyle name="常规 2 11" xfId="428"/>
    <cellStyle name="常规 2 11 2" xfId="429"/>
    <cellStyle name="常规 3 2 2 3" xfId="430"/>
    <cellStyle name="常规 2 11 2 2" xfId="431"/>
    <cellStyle name="常规 3 2 2 3 2" xfId="432"/>
    <cellStyle name="常规 2 11 2 2 2" xfId="433"/>
    <cellStyle name="常规 3 2 2 3 2 2" xfId="434"/>
    <cellStyle name="好_2007年财政供养人员4.22" xfId="435"/>
    <cellStyle name="常规 2 11 2 2 2 2" xfId="436"/>
    <cellStyle name="常规 2 11 2 2 3" xfId="437"/>
    <cellStyle name="常规 2 11 2 3" xfId="438"/>
    <cellStyle name="常规 2 4 5 2" xfId="439"/>
    <cellStyle name="常规 3 2 2 3 3" xfId="440"/>
    <cellStyle name="常规 2 2 2 2 3 2" xfId="441"/>
    <cellStyle name="常规 2 11 2 4" xfId="442"/>
    <cellStyle name="常规 2 11 3" xfId="443"/>
    <cellStyle name="常规 3 2 2 4" xfId="444"/>
    <cellStyle name="常规 2 11 3 2" xfId="445"/>
    <cellStyle name="常规 3 2 2 4 2" xfId="446"/>
    <cellStyle name="常规 2 12" xfId="447"/>
    <cellStyle name="常规 2 12 2" xfId="448"/>
    <cellStyle name="常规 3 2 3 3" xfId="449"/>
    <cellStyle name="常规 2 12 2 2" xfId="450"/>
    <cellStyle name="常规 2 12 2 2 2" xfId="451"/>
    <cellStyle name="常规 2 12 2 2 2 2" xfId="452"/>
    <cellStyle name="常规 3 3 2" xfId="453"/>
    <cellStyle name="常规 2 12 2 2 3" xfId="454"/>
    <cellStyle name="常规 3_2016预算草稿 1.8李县" xfId="455"/>
    <cellStyle name="千位分隔 2 2" xfId="456"/>
    <cellStyle name="常规 2 12 2 3" xfId="457"/>
    <cellStyle name="千位分隔 2 3" xfId="458"/>
    <cellStyle name="常规 2 12 2 4" xfId="459"/>
    <cellStyle name="常规 2 12 3" xfId="460"/>
    <cellStyle name="常规 2 12 3 2" xfId="461"/>
    <cellStyle name="常规 2 13" xfId="462"/>
    <cellStyle name="常规 2 13 2" xfId="463"/>
    <cellStyle name="常规 3 2 4 3" xfId="464"/>
    <cellStyle name="常规 2 2 2" xfId="465"/>
    <cellStyle name="常规 2 4 4 2" xfId="466"/>
    <cellStyle name="常规 3 2 2 2 3" xfId="467"/>
    <cellStyle name="常规 2 2 2 2 2 2" xfId="468"/>
    <cellStyle name="常规 2 2 2 2 2 2 2" xfId="469"/>
    <cellStyle name="常规 7 2 2" xfId="470"/>
    <cellStyle name="常规 2 4 5" xfId="471"/>
    <cellStyle name="常规 2 2 2 2 3" xfId="472"/>
    <cellStyle name="常规 2 4 6" xfId="473"/>
    <cellStyle name="常规 2 2 2 2 4" xfId="474"/>
    <cellStyle name="常规 2 5 4" xfId="475"/>
    <cellStyle name="常规 2 2 2 3 2" xfId="476"/>
    <cellStyle name="常规 2 2 2 4 2" xfId="477"/>
    <cellStyle name="常规 3 4 4" xfId="478"/>
    <cellStyle name="好_保定市2015年预算表格（八张全表不含定州） 3" xfId="479"/>
    <cellStyle name="常规 2 2 3 2 2" xfId="480"/>
    <cellStyle name="好_保定市2015年预算表格（八张全表不含定州） 3 2" xfId="481"/>
    <cellStyle name="常规 2 2 3 2 2 2" xfId="482"/>
    <cellStyle name="好_保定市2015年预算表格（八张全表不含定州） 4" xfId="483"/>
    <cellStyle name="常规 2 2 3 2 3" xfId="484"/>
    <cellStyle name="常规 2 2 3 3" xfId="485"/>
    <cellStyle name="常规 2 2 3 3 2" xfId="486"/>
    <cellStyle name="常规 2 2 3 4" xfId="487"/>
    <cellStyle name="常规 2 2 3 4 2" xfId="488"/>
    <cellStyle name="访问过的超链接" xfId="489"/>
    <cellStyle name="常规 2 2 3 5" xfId="490"/>
    <cellStyle name="货币 2 2" xfId="491"/>
    <cellStyle name="常规 4 4 4" xfId="492"/>
    <cellStyle name="常规 2 2 4 2 2" xfId="493"/>
    <cellStyle name="常规 2 2 4 3" xfId="494"/>
    <cellStyle name="常规 2 2 5 2 2" xfId="495"/>
    <cellStyle name="常规 2 2 5 3" xfId="496"/>
    <cellStyle name="常规 2 2 6 3" xfId="497"/>
    <cellStyle name="常规 2 3" xfId="498"/>
    <cellStyle name="常规 2 9 2" xfId="499"/>
    <cellStyle name="常规 2 3 2" xfId="500"/>
    <cellStyle name="常规 2 9 2 2" xfId="501"/>
    <cellStyle name="常规 2 3 2 3 2" xfId="502"/>
    <cellStyle name="常规 2 3 2 4" xfId="503"/>
    <cellStyle name="常规 4 6 2 2 2" xfId="504"/>
    <cellStyle name="常规 2 3 3" xfId="505"/>
    <cellStyle name="常规 2 4" xfId="506"/>
    <cellStyle name="常规 2 9 3" xfId="507"/>
    <cellStyle name="常规 2 4 2" xfId="508"/>
    <cellStyle name="常规 2 4 2 2" xfId="509"/>
    <cellStyle name="常规 2 4 2 2 2" xfId="510"/>
    <cellStyle name="常规 2 4 2 3" xfId="511"/>
    <cellStyle name="常规 2 4 3" xfId="512"/>
    <cellStyle name="常规 2 4 3 2" xfId="513"/>
    <cellStyle name="常规 2 4 3 2 2" xfId="514"/>
    <cellStyle name="常规 40" xfId="515"/>
    <cellStyle name="常规 2 4 3 3" xfId="516"/>
    <cellStyle name="常规 2_2015预算草稿2.26" xfId="517"/>
    <cellStyle name="常规 2 5" xfId="518"/>
    <cellStyle name="常规 2 5 2" xfId="519"/>
    <cellStyle name="常规 2 5 3" xfId="520"/>
    <cellStyle name="常规 2 6" xfId="521"/>
    <cellStyle name="常规 2 6 2" xfId="522"/>
    <cellStyle name="常规 2 6 3" xfId="523"/>
    <cellStyle name="常规 2 8 3" xfId="524"/>
    <cellStyle name="常规 3" xfId="525"/>
    <cellStyle name="常规 3 2" xfId="526"/>
    <cellStyle name="常规 3 2 2 2 2" xfId="527"/>
    <cellStyle name="常规 3 2 2 2 2 2" xfId="528"/>
    <cellStyle name="常规 3 2 2 4 3" xfId="529"/>
    <cellStyle name="常规 3 2 2 5 2" xfId="530"/>
    <cellStyle name="常规 3 2 2 5 2 2" xfId="531"/>
    <cellStyle name="常规 3 2 2 5 3" xfId="532"/>
    <cellStyle name="常规 4 4 3 2" xfId="533"/>
    <cellStyle name="千位_（12.10） (2)" xfId="534"/>
    <cellStyle name="常规 3 2 2 6" xfId="535"/>
    <cellStyle name="常规 3 2 2 6 2" xfId="536"/>
    <cellStyle name="常规 3 2 2 7" xfId="537"/>
    <cellStyle name="常规 3 2 3 2 2" xfId="538"/>
    <cellStyle name="着色 3" xfId="539"/>
    <cellStyle name="常规 3 2 4" xfId="540"/>
    <cellStyle name="着色 3 2" xfId="541"/>
    <cellStyle name="常规 3 2 4 2" xfId="542"/>
    <cellStyle name="常规 3 2 4 2 2" xfId="543"/>
    <cellStyle name="常规 3 2 4 3 2" xfId="544"/>
    <cellStyle name="常规 3 2 4 4" xfId="545"/>
    <cellStyle name="着色 4" xfId="546"/>
    <cellStyle name="常规 3 2 5" xfId="547"/>
    <cellStyle name="着色 4 2" xfId="548"/>
    <cellStyle name="常规 3 2 5 2" xfId="549"/>
    <cellStyle name="常规 3 2 5 2 2" xfId="550"/>
    <cellStyle name="常规 3 2 5 3" xfId="551"/>
    <cellStyle name="着色 6" xfId="552"/>
    <cellStyle name="常规 3 2 7" xfId="553"/>
    <cellStyle name="常规 3 3" xfId="554"/>
    <cellStyle name="常规 3 3 2 2" xfId="555"/>
    <cellStyle name="常规 3 3 3" xfId="556"/>
    <cellStyle name="常规_（调整任务）12月份月报" xfId="557"/>
    <cellStyle name="常规 3 5" xfId="558"/>
    <cellStyle name="常规 4" xfId="559"/>
    <cellStyle name="常规 4 2" xfId="560"/>
    <cellStyle name="常规 4 2 2" xfId="561"/>
    <cellStyle name="常规 4 4" xfId="562"/>
    <cellStyle name="好_2014业务费对比2.11" xfId="563"/>
    <cellStyle name="常规 6 4" xfId="564"/>
    <cellStyle name="常规 4 2 2 2" xfId="565"/>
    <cellStyle name="常规 4 4 2" xfId="566"/>
    <cellStyle name="常规 4 2 3" xfId="567"/>
    <cellStyle name="常规 4 5" xfId="568"/>
    <cellStyle name="常规 7 4" xfId="569"/>
    <cellStyle name="常规 4 2 3 2" xfId="570"/>
    <cellStyle name="常规 4 5 2" xfId="571"/>
    <cellStyle name="常规 4 2 4" xfId="572"/>
    <cellStyle name="常规 4 6" xfId="573"/>
    <cellStyle name="常规 4 3" xfId="574"/>
    <cellStyle name="常规 5 4 2" xfId="575"/>
    <cellStyle name="常规 4 3 2 2" xfId="576"/>
    <cellStyle name="常规 5 5" xfId="577"/>
    <cellStyle name="常规 4 3 3" xfId="578"/>
    <cellStyle name="常规 4 3 3 2" xfId="579"/>
    <cellStyle name="常规 4 3 4" xfId="580"/>
    <cellStyle name="常规 4 5 2 2" xfId="581"/>
    <cellStyle name="常规 4 5 3" xfId="582"/>
    <cellStyle name="常规 4 5 4" xfId="583"/>
    <cellStyle name="常规 8 4" xfId="584"/>
    <cellStyle name="常规 4 6 2" xfId="585"/>
    <cellStyle name="常规 8 4 2" xfId="586"/>
    <cellStyle name="常规 4 6 2 2" xfId="587"/>
    <cellStyle name="常规 4 6 2 3" xfId="588"/>
    <cellStyle name="常规 8 5" xfId="589"/>
    <cellStyle name="常规 4 6 3" xfId="590"/>
    <cellStyle name="好_部门基本支出预算统计表2016发海娟 2 2" xfId="591"/>
    <cellStyle name="常规 4 6 4" xfId="592"/>
    <cellStyle name="好_部门基本支出预算统计表2016发海娟 2 3" xfId="593"/>
    <cellStyle name="常规 4 7 2 2" xfId="594"/>
    <cellStyle name="常规 4 7 3" xfId="595"/>
    <cellStyle name="常规 4_2016预算草稿 1.8李县" xfId="596"/>
    <cellStyle name="常规 40 2" xfId="597"/>
    <cellStyle name="常规 41" xfId="598"/>
    <cellStyle name="常规 41 2" xfId="599"/>
    <cellStyle name="好_2006年财政决算省补附表(全省) 2" xfId="600"/>
    <cellStyle name="常规 54" xfId="601"/>
    <cellStyle name="好_2006年财政决算省补附表(全省) 2 2" xfId="602"/>
    <cellStyle name="常规 54 2" xfId="603"/>
    <cellStyle name="后继超级链接 2" xfId="604"/>
    <cellStyle name="好_2006年财政决算省补附表(全省) 3" xfId="605"/>
    <cellStyle name="常规 55" xfId="606"/>
    <cellStyle name="后继超级链接 2 2" xfId="607"/>
    <cellStyle name="常规 55 2" xfId="608"/>
    <cellStyle name="常规 6 2" xfId="609"/>
    <cellStyle name="常规 6 2 2" xfId="610"/>
    <cellStyle name="常规 6 3" xfId="611"/>
    <cellStyle name="常规 6 3 2" xfId="612"/>
    <cellStyle name="常规 7" xfId="613"/>
    <cellStyle name="常规 7 2" xfId="614"/>
    <cellStyle name="千位分隔 2" xfId="615"/>
    <cellStyle name="常规 7 3 2" xfId="616"/>
    <cellStyle name="常规 8" xfId="617"/>
    <cellStyle name="콤마_BOILER-CO1" xfId="618"/>
    <cellStyle name="常规 8 2 2" xfId="619"/>
    <cellStyle name="常规 8 3 2" xfId="620"/>
    <cellStyle name="后继超链接 2 2" xfId="621"/>
    <cellStyle name="常规 9" xfId="622"/>
    <cellStyle name="常规 9 3" xfId="623"/>
    <cellStyle name="常规 9 3 2" xfId="624"/>
    <cellStyle name="常规_人代会报告附表（定）曹铂0103" xfId="625"/>
    <cellStyle name="常规_人代会报告附表（定）曹铂0103 2" xfId="626"/>
    <cellStyle name="常规_新工资情况表１" xfId="627"/>
    <cellStyle name="常规_新工资情况表１ 2" xfId="628"/>
    <cellStyle name="超级链接" xfId="629"/>
    <cellStyle name="超级链接 2" xfId="630"/>
    <cellStyle name="访问过的超链接 2" xfId="631"/>
    <cellStyle name="分级显示行_1_13区汇总" xfId="632"/>
    <cellStyle name="归盒啦_95" xfId="633"/>
    <cellStyle name="好_2006年财政决算省补附表(全省)" xfId="634"/>
    <cellStyle name="好_2007年财政供养人员4.22 2" xfId="635"/>
    <cellStyle name="好_2007年财政供养人员4.22 2 2" xfId="636"/>
    <cellStyle name="好_2007年财政供养人员4.22 3" xfId="637"/>
    <cellStyle name="好_保定市2015年预算表格（八张全表不含定州）" xfId="638"/>
    <cellStyle name="好_保定市2015年预算表格（八张全表不含定州） 2" xfId="639"/>
    <cellStyle name="好_保定市2015年预算表格（八张全表不含定州） 2 2 2" xfId="640"/>
    <cellStyle name="小数 3" xfId="641"/>
    <cellStyle name="好_部门基本支出预算统计表2016发海娟" xfId="642"/>
    <cellStyle name="好_部门基本支出预算统计表2016发海娟 2" xfId="643"/>
    <cellStyle name="好_部门基本支出预算统计表2016发海娟 2 2 2" xfId="644"/>
    <cellStyle name="好_核定体制基数" xfId="645"/>
    <cellStyle name="好_核定体制基数 2" xfId="646"/>
    <cellStyle name="好_核定体制基数 3" xfId="647"/>
    <cellStyle name="后继超级链接" xfId="648"/>
    <cellStyle name="后继超级链接 3" xfId="649"/>
    <cellStyle name="后继超链接 2" xfId="650"/>
    <cellStyle name="霓付 [0]_ +Foil &amp; -FOIL &amp; PAPER" xfId="651"/>
    <cellStyle name="霓付_ +Foil &amp; -FOIL &amp; PAPER" xfId="652"/>
    <cellStyle name="烹拳 [0]_ +Foil &amp; -FOIL &amp; PAPER" xfId="653"/>
    <cellStyle name="烹拳_ +Foil &amp; -FOIL &amp; PAPER" xfId="654"/>
    <cellStyle name="普通 2 4" xfId="655"/>
    <cellStyle name="普通_ 白土" xfId="656"/>
    <cellStyle name="千分位_ 白土" xfId="657"/>
    <cellStyle name="千位分隔 2 3 2" xfId="658"/>
    <cellStyle name="千位分隔 3" xfId="659"/>
    <cellStyle name="千位分隔 4" xfId="660"/>
    <cellStyle name="千位分隔 4 2" xfId="661"/>
    <cellStyle name="千位分隔 4 3" xfId="662"/>
    <cellStyle name="千位分季_新建 Microsoft Excel 工作表" xfId="663"/>
    <cellStyle name="钎霖_4岿角利" xfId="664"/>
    <cellStyle name="数字" xfId="665"/>
    <cellStyle name="数字 2" xfId="666"/>
    <cellStyle name="数字 2 2" xfId="667"/>
    <cellStyle name="数字 3" xfId="668"/>
    <cellStyle name="未定义" xfId="669"/>
    <cellStyle name="小数" xfId="670"/>
    <cellStyle name="小数 2" xfId="671"/>
    <cellStyle name="小数 2 2" xfId="672"/>
    <cellStyle name="样式 1" xfId="673"/>
    <cellStyle name="样式 1 2" xfId="674"/>
    <cellStyle name="着色 6 2" xfId="675"/>
    <cellStyle name="콤마 [0]_BOILER-CO1" xfId="676"/>
    <cellStyle name="통화 [0]_BOILER-CO1" xfId="677"/>
    <cellStyle name="표준_0N-HANDLING " xfId="678"/>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9321;&#27827;&#21439;2018&#24180;&#25919;&#24220;&#39044;&#31639;&#24773;&#20917;&#349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9321;&#27827;&#21439;2018&#24180;&#25919;&#24220;&#39044;&#31639;&#24773;&#20917;&#349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1"/>
      <sheetName val="附表1-2"/>
      <sheetName val="附表1-3"/>
      <sheetName val="附表1-4"/>
      <sheetName val="附表1-5"/>
      <sheetName val="附表1-6"/>
      <sheetName val="附表1-7"/>
      <sheetName val="附表1-8"/>
      <sheetName val="附表1-9"/>
      <sheetName val="附表1-10"/>
      <sheetName val="附表1-11"/>
      <sheetName val="附表1-12"/>
      <sheetName val="附表1-13"/>
      <sheetName val="附表1-14"/>
      <sheetName val="附表1-15"/>
      <sheetName val="附表1-16"/>
      <sheetName val="附表1-17"/>
      <sheetName val="附表1-18"/>
      <sheetName val="附表2-1"/>
      <sheetName val="附表2-2"/>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附表1-1"/>
      <sheetName val="附表1-2"/>
      <sheetName val="附表1-3"/>
      <sheetName val="附表1-4"/>
      <sheetName val="附表1-5"/>
      <sheetName val="附表1-6"/>
      <sheetName val="附表1-7"/>
      <sheetName val="附表1-8"/>
      <sheetName val="附表1-9"/>
      <sheetName val="附表1-10"/>
      <sheetName val="附表1-11"/>
      <sheetName val="附表1-12"/>
      <sheetName val="附表1-13"/>
      <sheetName val="附表1-14"/>
      <sheetName val="附表1-15"/>
      <sheetName val="附表1-16"/>
      <sheetName val="附表1-17"/>
      <sheetName val="附表1-18"/>
      <sheetName val="附表2-1"/>
      <sheetName val="附表2-2"/>
      <sheetName val="Sheet2"/>
      <sheetName val="Sheet3"/>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31"/>
  <sheetViews>
    <sheetView workbookViewId="0" topLeftCell="A1">
      <selection activeCell="A2" sqref="A2:B2"/>
    </sheetView>
  </sheetViews>
  <sheetFormatPr defaultColWidth="0" defaultRowHeight="15"/>
  <cols>
    <col min="1" max="2" width="33.421875" style="281" customWidth="1"/>
    <col min="3" max="3" width="8.00390625" style="281" bestFit="1" customWidth="1"/>
    <col min="4" max="251" width="7.8515625" style="281" customWidth="1"/>
    <col min="252" max="252" width="35.7109375" style="281" customWidth="1"/>
    <col min="253" max="16384" width="0" style="281" hidden="1" customWidth="1"/>
  </cols>
  <sheetData>
    <row r="1" spans="1:2" ht="18" customHeight="1">
      <c r="A1" s="91" t="s">
        <v>0</v>
      </c>
      <c r="B1" s="282"/>
    </row>
    <row r="2" spans="1:2" ht="39.75" customHeight="1">
      <c r="A2" s="283" t="s">
        <v>1</v>
      </c>
      <c r="B2" s="283"/>
    </row>
    <row r="3" spans="1:2" ht="18.75" customHeight="1">
      <c r="A3" s="284"/>
      <c r="B3" s="285" t="s">
        <v>2</v>
      </c>
    </row>
    <row r="4" spans="1:3" s="276" customFormat="1" ht="19.5" customHeight="1">
      <c r="A4" s="286" t="s">
        <v>3</v>
      </c>
      <c r="B4" s="287" t="s">
        <v>4</v>
      </c>
      <c r="C4" s="288"/>
    </row>
    <row r="5" spans="1:3" s="277" customFormat="1" ht="19.5" customHeight="1">
      <c r="A5" s="289" t="s">
        <v>5</v>
      </c>
      <c r="B5" s="290">
        <f>SUM(B6:B21)</f>
        <v>297900</v>
      </c>
      <c r="C5" s="291"/>
    </row>
    <row r="6" spans="1:3" s="278" customFormat="1" ht="19.5" customHeight="1">
      <c r="A6" s="292" t="s">
        <v>6</v>
      </c>
      <c r="B6" s="293">
        <v>49910</v>
      </c>
      <c r="C6" s="294"/>
    </row>
    <row r="7" spans="1:3" s="279" customFormat="1" ht="19.5" customHeight="1">
      <c r="A7" s="295" t="s">
        <v>7</v>
      </c>
      <c r="B7" s="295">
        <v>15600</v>
      </c>
      <c r="C7" s="296"/>
    </row>
    <row r="8" spans="1:3" s="276" customFormat="1" ht="19.5" customHeight="1">
      <c r="A8" s="295" t="s">
        <v>8</v>
      </c>
      <c r="B8" s="293"/>
      <c r="C8" s="288"/>
    </row>
    <row r="9" spans="1:3" s="279" customFormat="1" ht="19.5" customHeight="1">
      <c r="A9" s="295" t="s">
        <v>9</v>
      </c>
      <c r="B9" s="295">
        <v>6900</v>
      </c>
      <c r="C9" s="296"/>
    </row>
    <row r="10" spans="1:3" s="279" customFormat="1" ht="19.5" customHeight="1">
      <c r="A10" s="295" t="s">
        <v>10</v>
      </c>
      <c r="B10" s="293">
        <v>385</v>
      </c>
      <c r="C10" s="296"/>
    </row>
    <row r="11" spans="1:3" s="280" customFormat="1" ht="19.5" customHeight="1">
      <c r="A11" s="295" t="s">
        <v>11</v>
      </c>
      <c r="B11" s="297">
        <v>15000</v>
      </c>
      <c r="C11" s="298"/>
    </row>
    <row r="12" spans="1:2" ht="19.5" customHeight="1">
      <c r="A12" s="295" t="s">
        <v>12</v>
      </c>
      <c r="B12" s="297">
        <v>7000</v>
      </c>
    </row>
    <row r="13" spans="1:2" ht="19.5" customHeight="1">
      <c r="A13" s="295" t="s">
        <v>13</v>
      </c>
      <c r="B13" s="299">
        <v>4000</v>
      </c>
    </row>
    <row r="14" spans="1:2" ht="19.5" customHeight="1">
      <c r="A14" s="295" t="s">
        <v>14</v>
      </c>
      <c r="B14" s="297">
        <v>6000</v>
      </c>
    </row>
    <row r="15" spans="1:2" ht="19.5" customHeight="1">
      <c r="A15" s="295" t="s">
        <v>15</v>
      </c>
      <c r="B15" s="297">
        <v>110800</v>
      </c>
    </row>
    <row r="16" spans="1:2" ht="19.5" customHeight="1">
      <c r="A16" s="295" t="s">
        <v>16</v>
      </c>
      <c r="B16" s="297">
        <v>4000</v>
      </c>
    </row>
    <row r="17" spans="1:2" ht="19.5" customHeight="1">
      <c r="A17" s="295" t="s">
        <v>17</v>
      </c>
      <c r="B17" s="297">
        <v>20105</v>
      </c>
    </row>
    <row r="18" spans="1:2" ht="19.5" customHeight="1">
      <c r="A18" s="295" t="s">
        <v>18</v>
      </c>
      <c r="B18" s="297">
        <v>58030</v>
      </c>
    </row>
    <row r="19" spans="1:2" ht="19.5" customHeight="1">
      <c r="A19" s="295" t="s">
        <v>19</v>
      </c>
      <c r="B19" s="295"/>
    </row>
    <row r="20" spans="1:2" ht="19.5" customHeight="1">
      <c r="A20" s="295" t="s">
        <v>20</v>
      </c>
      <c r="B20" s="297">
        <v>170</v>
      </c>
    </row>
    <row r="21" spans="1:2" ht="19.5" customHeight="1">
      <c r="A21" s="295" t="s">
        <v>21</v>
      </c>
      <c r="B21" s="295"/>
    </row>
    <row r="22" spans="1:2" ht="19.5" customHeight="1">
      <c r="A22" s="289" t="s">
        <v>22</v>
      </c>
      <c r="B22" s="290">
        <f>SUM(B23:B30)</f>
        <v>48700</v>
      </c>
    </row>
    <row r="23" spans="1:2" ht="19.5" customHeight="1">
      <c r="A23" s="295" t="s">
        <v>23</v>
      </c>
      <c r="B23" s="293">
        <v>16000</v>
      </c>
    </row>
    <row r="24" spans="1:2" ht="19.5" customHeight="1">
      <c r="A24" s="295" t="s">
        <v>24</v>
      </c>
      <c r="B24" s="295">
        <v>1000</v>
      </c>
    </row>
    <row r="25" spans="1:2" ht="19.5" customHeight="1">
      <c r="A25" s="295" t="s">
        <v>25</v>
      </c>
      <c r="B25" s="295">
        <v>3000</v>
      </c>
    </row>
    <row r="26" spans="1:2" ht="19.5" customHeight="1">
      <c r="A26" s="295" t="s">
        <v>26</v>
      </c>
      <c r="B26" s="295"/>
    </row>
    <row r="27" spans="1:2" ht="19.5" customHeight="1">
      <c r="A27" s="295" t="s">
        <v>27</v>
      </c>
      <c r="B27" s="295">
        <v>28650</v>
      </c>
    </row>
    <row r="28" spans="1:2" ht="19.5" customHeight="1">
      <c r="A28" s="295" t="s">
        <v>28</v>
      </c>
      <c r="B28" s="295"/>
    </row>
    <row r="29" spans="1:2" ht="19.5" customHeight="1">
      <c r="A29" s="295" t="s">
        <v>29</v>
      </c>
      <c r="B29" s="295">
        <v>50</v>
      </c>
    </row>
    <row r="30" spans="1:2" ht="19.5" customHeight="1">
      <c r="A30" s="295" t="s">
        <v>30</v>
      </c>
      <c r="B30" s="295"/>
    </row>
    <row r="31" spans="1:2" ht="19.5" customHeight="1">
      <c r="A31" s="300" t="s">
        <v>31</v>
      </c>
      <c r="B31" s="301">
        <f>SUM(B5,B22)</f>
        <v>346600</v>
      </c>
    </row>
  </sheetData>
  <sheetProtection/>
  <mergeCells count="1">
    <mergeCell ref="A2:B2"/>
  </mergeCells>
  <printOptions horizontalCentered="1"/>
  <pageMargins left="0.9840277777777777" right="0.7479166666666667" top="1.1805555555555556" bottom="0.9840277777777777" header="0.5111111111111111" footer="0.5111111111111111"/>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B14"/>
  <sheetViews>
    <sheetView workbookViewId="0" topLeftCell="A1">
      <selection activeCell="A2" sqref="A2:B2"/>
    </sheetView>
  </sheetViews>
  <sheetFormatPr defaultColWidth="7.00390625" defaultRowHeight="15"/>
  <cols>
    <col min="1" max="2" width="37.00390625" style="88" customWidth="1"/>
    <col min="3" max="16384" width="7.00390625" style="90" customWidth="1"/>
  </cols>
  <sheetData>
    <row r="1" spans="1:2" ht="21.75" customHeight="1">
      <c r="A1" s="91" t="s">
        <v>976</v>
      </c>
      <c r="B1" s="91"/>
    </row>
    <row r="2" spans="1:2" ht="51.75" customHeight="1">
      <c r="A2" s="143" t="s">
        <v>977</v>
      </c>
      <c r="B2" s="144"/>
    </row>
    <row r="3" ht="15">
      <c r="B3" s="132" t="s">
        <v>905</v>
      </c>
    </row>
    <row r="4" spans="1:2" s="142" customFormat="1" ht="39.75" customHeight="1">
      <c r="A4" s="145" t="s">
        <v>906</v>
      </c>
      <c r="B4" s="145" t="s">
        <v>883</v>
      </c>
    </row>
    <row r="5" spans="1:2" ht="39.75" customHeight="1">
      <c r="A5" s="146"/>
      <c r="B5" s="183"/>
    </row>
    <row r="6" spans="1:2" ht="39.75" customHeight="1">
      <c r="A6" s="146"/>
      <c r="B6" s="183"/>
    </row>
    <row r="7" spans="1:2" ht="39.75" customHeight="1">
      <c r="A7" s="146"/>
      <c r="B7" s="183"/>
    </row>
    <row r="8" spans="1:2" ht="39.75" customHeight="1">
      <c r="A8" s="146" t="s">
        <v>909</v>
      </c>
      <c r="B8" s="183"/>
    </row>
    <row r="9" spans="1:2" ht="19.5" customHeight="1">
      <c r="A9" s="127" t="s">
        <v>910</v>
      </c>
      <c r="B9" s="90"/>
    </row>
    <row r="10" spans="1:2" ht="19.5" customHeight="1">
      <c r="A10" s="90"/>
      <c r="B10" s="90"/>
    </row>
    <row r="11" spans="1:2" ht="19.5" customHeight="1">
      <c r="A11" s="90"/>
      <c r="B11" s="90"/>
    </row>
    <row r="12" spans="1:2" ht="19.5" customHeight="1">
      <c r="A12" s="90"/>
      <c r="B12" s="90"/>
    </row>
    <row r="13" spans="1:2" ht="19.5" customHeight="1">
      <c r="A13" s="90"/>
      <c r="B13" s="90"/>
    </row>
    <row r="14" spans="1:2" ht="19.5" customHeight="1">
      <c r="A14" s="90"/>
      <c r="B14" s="90"/>
    </row>
  </sheetData>
  <sheetProtection/>
  <mergeCells count="1">
    <mergeCell ref="A2:B2"/>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C9"/>
  <sheetViews>
    <sheetView workbookViewId="0" topLeftCell="A1">
      <selection activeCell="A2" sqref="A2:B2"/>
    </sheetView>
  </sheetViews>
  <sheetFormatPr defaultColWidth="0" defaultRowHeight="15"/>
  <cols>
    <col min="1" max="2" width="37.57421875" style="127" customWidth="1"/>
    <col min="3" max="3" width="8.00390625" style="127" bestFit="1" customWidth="1"/>
    <col min="4" max="4" width="7.8515625" style="127" bestFit="1" customWidth="1"/>
    <col min="5" max="253" width="7.8515625" style="127" customWidth="1"/>
    <col min="254" max="254" width="35.7109375" style="127" customWidth="1"/>
    <col min="255" max="16384" width="0" style="127" hidden="1" customWidth="1"/>
  </cols>
  <sheetData>
    <row r="1" spans="1:2" ht="27" customHeight="1">
      <c r="A1" s="128" t="s">
        <v>978</v>
      </c>
      <c r="B1" s="129"/>
    </row>
    <row r="2" spans="1:2" ht="39.75" customHeight="1">
      <c r="A2" s="130" t="s">
        <v>979</v>
      </c>
      <c r="B2" s="130"/>
    </row>
    <row r="3" spans="1:2" s="123" customFormat="1" ht="18.75" customHeight="1">
      <c r="A3" s="131"/>
      <c r="B3" s="132" t="s">
        <v>905</v>
      </c>
    </row>
    <row r="4" spans="1:3" s="124" customFormat="1" ht="53.25" customHeight="1">
      <c r="A4" s="133" t="s">
        <v>913</v>
      </c>
      <c r="B4" s="134" t="s">
        <v>883</v>
      </c>
      <c r="C4" s="135"/>
    </row>
    <row r="5" spans="1:3" s="125" customFormat="1" ht="53.25" customHeight="1">
      <c r="A5" s="136"/>
      <c r="B5" s="136"/>
      <c r="C5" s="137"/>
    </row>
    <row r="6" spans="1:3" s="123" customFormat="1" ht="53.25" customHeight="1">
      <c r="A6" s="136"/>
      <c r="B6" s="136"/>
      <c r="C6" s="138"/>
    </row>
    <row r="7" spans="1:3" s="123" customFormat="1" ht="53.25" customHeight="1">
      <c r="A7" s="136"/>
      <c r="B7" s="136"/>
      <c r="C7" s="138"/>
    </row>
    <row r="8" spans="1:3" s="126" customFormat="1" ht="53.25" customHeight="1">
      <c r="A8" s="139" t="s">
        <v>909</v>
      </c>
      <c r="B8" s="140"/>
      <c r="C8" s="141"/>
    </row>
    <row r="9" ht="15.75">
      <c r="A9" s="127" t="s">
        <v>910</v>
      </c>
    </row>
  </sheetData>
  <sheetProtection/>
  <mergeCells count="1">
    <mergeCell ref="A2:B2"/>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D11"/>
  <sheetViews>
    <sheetView workbookViewId="0" topLeftCell="A1">
      <selection activeCell="A2" sqref="A2:B2"/>
    </sheetView>
  </sheetViews>
  <sheetFormatPr defaultColWidth="9.00390625" defaultRowHeight="15"/>
  <cols>
    <col min="1" max="1" width="33.28125" style="107" customWidth="1"/>
    <col min="2" max="2" width="33.28125" style="108" customWidth="1"/>
    <col min="3" max="16384" width="9.00390625" style="107" customWidth="1"/>
  </cols>
  <sheetData>
    <row r="1" ht="21" customHeight="1">
      <c r="A1" s="105" t="s">
        <v>980</v>
      </c>
    </row>
    <row r="2" spans="1:2" ht="24.75" customHeight="1">
      <c r="A2" s="109" t="s">
        <v>981</v>
      </c>
      <c r="B2" s="109"/>
    </row>
    <row r="3" s="105" customFormat="1" ht="24" customHeight="1">
      <c r="B3" s="111" t="s">
        <v>34</v>
      </c>
    </row>
    <row r="4" spans="1:2" s="174" customFormat="1" ht="51" customHeight="1">
      <c r="A4" s="176" t="s">
        <v>3</v>
      </c>
      <c r="B4" s="177" t="s">
        <v>883</v>
      </c>
    </row>
    <row r="5" spans="1:2" s="175" customFormat="1" ht="48" customHeight="1">
      <c r="A5" s="170" t="s">
        <v>982</v>
      </c>
      <c r="B5" s="178"/>
    </row>
    <row r="6" spans="1:2" s="175" customFormat="1" ht="48" customHeight="1">
      <c r="A6" s="170" t="s">
        <v>983</v>
      </c>
      <c r="B6" s="179"/>
    </row>
    <row r="7" spans="1:2" s="175" customFormat="1" ht="48" customHeight="1">
      <c r="A7" s="170" t="s">
        <v>984</v>
      </c>
      <c r="B7" s="178"/>
    </row>
    <row r="8" spans="1:2" s="175" customFormat="1" ht="48" customHeight="1">
      <c r="A8" s="170" t="s">
        <v>985</v>
      </c>
      <c r="B8" s="178"/>
    </row>
    <row r="9" spans="1:2" s="175" customFormat="1" ht="48" customHeight="1">
      <c r="A9" s="180" t="s">
        <v>986</v>
      </c>
      <c r="B9" s="178"/>
    </row>
    <row r="10" spans="1:4" s="106" customFormat="1" ht="48" customHeight="1">
      <c r="A10" s="112" t="s">
        <v>909</v>
      </c>
      <c r="B10" s="181"/>
      <c r="C10" s="182"/>
      <c r="D10" s="182"/>
    </row>
    <row r="11" spans="1:4" ht="15.75">
      <c r="A11" s="173" t="s">
        <v>910</v>
      </c>
      <c r="B11" s="173"/>
      <c r="C11" s="166"/>
      <c r="D11" s="166"/>
    </row>
  </sheetData>
  <sheetProtection/>
  <mergeCells count="1">
    <mergeCell ref="A2:B2"/>
  </mergeCells>
  <printOptions horizontalCentered="1"/>
  <pageMargins left="0.9199999999999999" right="0.7480314960629921" top="0.9842519685039371" bottom="0.9842519685039371" header="0.5118110236220472" footer="0.5118110236220472"/>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D13"/>
  <sheetViews>
    <sheetView workbookViewId="0" topLeftCell="A1">
      <selection activeCell="A2" sqref="A2:B2"/>
    </sheetView>
  </sheetViews>
  <sheetFormatPr defaultColWidth="7.00390625" defaultRowHeight="15"/>
  <cols>
    <col min="1" max="1" width="35.140625" style="88" customWidth="1"/>
    <col min="2" max="2" width="29.57421875" style="89" customWidth="1"/>
    <col min="3" max="16384" width="7.00390625" style="90" customWidth="1"/>
  </cols>
  <sheetData>
    <row r="1" ht="29.25" customHeight="1">
      <c r="A1" s="91" t="s">
        <v>987</v>
      </c>
    </row>
    <row r="2" spans="1:2" ht="28.5" customHeight="1">
      <c r="A2" s="92" t="s">
        <v>988</v>
      </c>
      <c r="B2" s="94"/>
    </row>
    <row r="3" spans="1:2" s="87" customFormat="1" ht="21.75" customHeight="1">
      <c r="A3" s="88"/>
      <c r="B3" s="167" t="s">
        <v>34</v>
      </c>
    </row>
    <row r="4" spans="1:2" s="87" customFormat="1" ht="39" customHeight="1">
      <c r="A4" s="145" t="s">
        <v>3</v>
      </c>
      <c r="B4" s="98" t="s">
        <v>4</v>
      </c>
    </row>
    <row r="5" spans="1:2" s="88" customFormat="1" ht="39" customHeight="1">
      <c r="A5" s="168" t="s">
        <v>35</v>
      </c>
      <c r="B5" s="147"/>
    </row>
    <row r="6" spans="1:2" s="88" customFormat="1" ht="39" customHeight="1">
      <c r="A6" s="169" t="s">
        <v>989</v>
      </c>
      <c r="B6" s="147"/>
    </row>
    <row r="7" spans="1:2" s="88" customFormat="1" ht="39" customHeight="1">
      <c r="A7" s="170" t="s">
        <v>990</v>
      </c>
      <c r="B7" s="147"/>
    </row>
    <row r="8" spans="1:2" s="88" customFormat="1" ht="39" customHeight="1">
      <c r="A8" s="170" t="s">
        <v>991</v>
      </c>
      <c r="B8" s="147"/>
    </row>
    <row r="9" spans="1:2" s="88" customFormat="1" ht="39" customHeight="1">
      <c r="A9" s="170" t="s">
        <v>992</v>
      </c>
      <c r="B9" s="147"/>
    </row>
    <row r="10" spans="1:2" s="88" customFormat="1" ht="39" customHeight="1">
      <c r="A10" s="170" t="s">
        <v>993</v>
      </c>
      <c r="B10" s="147"/>
    </row>
    <row r="11" spans="1:2" s="87" customFormat="1" ht="39" customHeight="1">
      <c r="A11" s="168" t="s">
        <v>940</v>
      </c>
      <c r="B11" s="153"/>
    </row>
    <row r="12" spans="1:4" s="87" customFormat="1" ht="39" customHeight="1">
      <c r="A12" s="171" t="s">
        <v>67</v>
      </c>
      <c r="B12" s="160"/>
      <c r="C12" s="172"/>
      <c r="D12" s="172"/>
    </row>
    <row r="13" spans="1:4" ht="19.5" customHeight="1">
      <c r="A13" s="173" t="s">
        <v>910</v>
      </c>
      <c r="B13" s="173"/>
      <c r="C13" s="166"/>
      <c r="D13" s="166"/>
    </row>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sheetData>
  <sheetProtection/>
  <mergeCells count="1">
    <mergeCell ref="A2:B2"/>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D13"/>
  <sheetViews>
    <sheetView workbookViewId="0" topLeftCell="A1">
      <selection activeCell="A2" sqref="A2:C2"/>
    </sheetView>
  </sheetViews>
  <sheetFormatPr defaultColWidth="7.00390625" defaultRowHeight="15"/>
  <cols>
    <col min="1" max="1" width="14.57421875" style="88" customWidth="1"/>
    <col min="2" max="2" width="46.57421875" style="87" customWidth="1"/>
    <col min="3" max="3" width="13.00390625" style="89" customWidth="1"/>
    <col min="4" max="16384" width="7.00390625" style="90" customWidth="1"/>
  </cols>
  <sheetData>
    <row r="1" ht="23.25" customHeight="1">
      <c r="A1" s="91" t="s">
        <v>994</v>
      </c>
    </row>
    <row r="2" spans="1:3" ht="22.5">
      <c r="A2" s="92" t="s">
        <v>995</v>
      </c>
      <c r="B2" s="93"/>
      <c r="C2" s="94"/>
    </row>
    <row r="3" ht="15">
      <c r="C3" s="132" t="s">
        <v>905</v>
      </c>
    </row>
    <row r="4" spans="1:3" ht="45.75" customHeight="1">
      <c r="A4" s="96" t="s">
        <v>996</v>
      </c>
      <c r="B4" s="97" t="s">
        <v>997</v>
      </c>
      <c r="C4" s="98" t="s">
        <v>4</v>
      </c>
    </row>
    <row r="5" spans="1:3" ht="45.75" customHeight="1">
      <c r="A5" s="151">
        <v>223</v>
      </c>
      <c r="B5" s="152" t="s">
        <v>998</v>
      </c>
      <c r="C5" s="153"/>
    </row>
    <row r="6" spans="1:3" s="149" customFormat="1" ht="45.75" customHeight="1">
      <c r="A6" s="154">
        <v>22301</v>
      </c>
      <c r="B6" s="155" t="s">
        <v>999</v>
      </c>
      <c r="C6" s="156"/>
    </row>
    <row r="7" spans="1:3" s="150" customFormat="1" ht="45.75" customHeight="1">
      <c r="A7" s="157">
        <v>2230101</v>
      </c>
      <c r="B7" s="158" t="s">
        <v>1000</v>
      </c>
      <c r="C7" s="158"/>
    </row>
    <row r="8" spans="1:3" ht="45.75" customHeight="1">
      <c r="A8" s="154">
        <v>22302</v>
      </c>
      <c r="B8" s="159" t="s">
        <v>1001</v>
      </c>
      <c r="C8" s="153"/>
    </row>
    <row r="9" spans="1:3" ht="45.75" customHeight="1">
      <c r="A9" s="157">
        <v>2230201</v>
      </c>
      <c r="B9" s="158" t="s">
        <v>1002</v>
      </c>
      <c r="C9" s="153"/>
    </row>
    <row r="10" spans="1:3" ht="45.75" customHeight="1">
      <c r="A10" s="151">
        <v>230</v>
      </c>
      <c r="B10" s="152" t="s">
        <v>59</v>
      </c>
      <c r="C10" s="160"/>
    </row>
    <row r="11" spans="1:3" ht="45.75" customHeight="1">
      <c r="A11" s="157">
        <v>2300803</v>
      </c>
      <c r="B11" s="161" t="s">
        <v>1003</v>
      </c>
      <c r="C11" s="153"/>
    </row>
    <row r="12" spans="1:4" ht="45.75" customHeight="1">
      <c r="A12" s="162" t="s">
        <v>909</v>
      </c>
      <c r="B12" s="163"/>
      <c r="C12" s="160"/>
      <c r="D12" s="164"/>
    </row>
    <row r="13" spans="1:4" ht="19.5" customHeight="1">
      <c r="A13" s="165" t="s">
        <v>910</v>
      </c>
      <c r="B13" s="165"/>
      <c r="C13" s="165"/>
      <c r="D13" s="166"/>
    </row>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sheetData>
  <sheetProtection/>
  <mergeCells count="3">
    <mergeCell ref="A2:C2"/>
    <mergeCell ref="A12:B12"/>
    <mergeCell ref="A13:C13"/>
  </mergeCells>
  <printOptions horizontalCentered="1"/>
  <pageMargins left="0.7480314960629921" right="0.7480314960629921" top="0.9842519685039371" bottom="0.9842519685039371" header="0.5118110236220472" footer="0.5118110236220472"/>
  <pageSetup horizontalDpi="600" verticalDpi="600" orientation="portrait" paperSize="9" scale="95"/>
</worksheet>
</file>

<file path=xl/worksheets/sheet15.xml><?xml version="1.0" encoding="utf-8"?>
<worksheet xmlns="http://schemas.openxmlformats.org/spreadsheetml/2006/main" xmlns:r="http://schemas.openxmlformats.org/officeDocument/2006/relationships">
  <dimension ref="A1:D14"/>
  <sheetViews>
    <sheetView workbookViewId="0" topLeftCell="A1">
      <selection activeCell="A2" sqref="A2:B2"/>
    </sheetView>
  </sheetViews>
  <sheetFormatPr defaultColWidth="7.00390625" defaultRowHeight="15"/>
  <cols>
    <col min="1" max="1" width="41.28125" style="88" customWidth="1"/>
    <col min="2" max="2" width="37.00390625" style="88" customWidth="1"/>
    <col min="3" max="3" width="6.8515625" style="90" customWidth="1"/>
    <col min="4" max="4" width="9.00390625" style="90" customWidth="1"/>
    <col min="5" max="5" width="5.8515625" style="90" customWidth="1"/>
    <col min="6" max="6" width="5.28125" style="90" customWidth="1"/>
    <col min="7" max="7" width="6.421875" style="90" customWidth="1"/>
    <col min="8" max="10" width="7.00390625" style="90" customWidth="1"/>
    <col min="11" max="16384" width="7.00390625" style="90" customWidth="1"/>
  </cols>
  <sheetData>
    <row r="1" spans="1:2" ht="21.75" customHeight="1">
      <c r="A1" s="91" t="s">
        <v>1004</v>
      </c>
      <c r="B1" s="91"/>
    </row>
    <row r="2" spans="1:2" ht="51.75" customHeight="1">
      <c r="A2" s="143" t="s">
        <v>1005</v>
      </c>
      <c r="B2" s="144"/>
    </row>
    <row r="3" ht="15">
      <c r="B3" s="132" t="s">
        <v>905</v>
      </c>
    </row>
    <row r="4" spans="1:2" s="142" customFormat="1" ht="39.75" customHeight="1">
      <c r="A4" s="145" t="s">
        <v>906</v>
      </c>
      <c r="B4" s="145" t="s">
        <v>883</v>
      </c>
    </row>
    <row r="5" spans="1:2" ht="39.75" customHeight="1">
      <c r="A5" s="146"/>
      <c r="B5" s="147"/>
    </row>
    <row r="6" spans="1:2" ht="39.75" customHeight="1">
      <c r="A6" s="146"/>
      <c r="B6" s="147"/>
    </row>
    <row r="7" spans="1:2" ht="39.75" customHeight="1">
      <c r="A7" s="146"/>
      <c r="B7" s="147"/>
    </row>
    <row r="8" spans="1:2" ht="39.75" customHeight="1">
      <c r="A8" s="146" t="s">
        <v>909</v>
      </c>
      <c r="B8" s="147"/>
    </row>
    <row r="9" spans="1:4" ht="19.5" customHeight="1">
      <c r="A9" s="127" t="s">
        <v>910</v>
      </c>
      <c r="B9" s="90"/>
      <c r="D9" s="148"/>
    </row>
    <row r="10" spans="1:4" ht="19.5" customHeight="1">
      <c r="A10" s="90"/>
      <c r="B10" s="90"/>
      <c r="D10" s="148"/>
    </row>
    <row r="11" spans="1:4" ht="19.5" customHeight="1">
      <c r="A11" s="90"/>
      <c r="B11" s="90"/>
      <c r="D11" s="148"/>
    </row>
    <row r="12" spans="1:4" ht="19.5" customHeight="1">
      <c r="A12" s="90"/>
      <c r="B12" s="90"/>
      <c r="D12" s="148"/>
    </row>
    <row r="13" spans="1:4" ht="19.5" customHeight="1">
      <c r="A13" s="90"/>
      <c r="B13" s="90"/>
      <c r="D13" s="148"/>
    </row>
    <row r="14" spans="1:4" ht="19.5" customHeight="1">
      <c r="A14" s="90"/>
      <c r="B14" s="90"/>
      <c r="D14" s="148"/>
    </row>
  </sheetData>
  <sheetProtection/>
  <mergeCells count="1">
    <mergeCell ref="A2:B2"/>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C9"/>
  <sheetViews>
    <sheetView workbookViewId="0" topLeftCell="A1">
      <selection activeCell="A2" sqref="A2:B2"/>
    </sheetView>
  </sheetViews>
  <sheetFormatPr defaultColWidth="0" defaultRowHeight="15"/>
  <cols>
    <col min="1" max="2" width="37.57421875" style="127" customWidth="1"/>
    <col min="3" max="3" width="8.00390625" style="127" bestFit="1" customWidth="1"/>
    <col min="4" max="4" width="7.8515625" style="127" bestFit="1" customWidth="1"/>
    <col min="5" max="253" width="7.8515625" style="127" customWidth="1"/>
    <col min="254" max="254" width="35.7109375" style="127" customWidth="1"/>
    <col min="255" max="16384" width="0" style="127" hidden="1" customWidth="1"/>
  </cols>
  <sheetData>
    <row r="1" spans="1:2" ht="27" customHeight="1">
      <c r="A1" s="128" t="s">
        <v>1006</v>
      </c>
      <c r="B1" s="129"/>
    </row>
    <row r="2" spans="1:2" ht="39.75" customHeight="1">
      <c r="A2" s="130" t="s">
        <v>1007</v>
      </c>
      <c r="B2" s="130"/>
    </row>
    <row r="3" spans="1:2" s="123" customFormat="1" ht="18.75" customHeight="1">
      <c r="A3" s="131"/>
      <c r="B3" s="132" t="s">
        <v>905</v>
      </c>
    </row>
    <row r="4" spans="1:3" s="124" customFormat="1" ht="53.25" customHeight="1">
      <c r="A4" s="133" t="s">
        <v>913</v>
      </c>
      <c r="B4" s="134" t="s">
        <v>883</v>
      </c>
      <c r="C4" s="135"/>
    </row>
    <row r="5" spans="1:3" s="125" customFormat="1" ht="53.25" customHeight="1">
      <c r="A5" s="136"/>
      <c r="B5" s="136"/>
      <c r="C5" s="137"/>
    </row>
    <row r="6" spans="1:3" s="123" customFormat="1" ht="53.25" customHeight="1">
      <c r="A6" s="136"/>
      <c r="B6" s="136"/>
      <c r="C6" s="138"/>
    </row>
    <row r="7" spans="1:3" s="123" customFormat="1" ht="53.25" customHeight="1">
      <c r="A7" s="136"/>
      <c r="B7" s="136"/>
      <c r="C7" s="138"/>
    </row>
    <row r="8" spans="1:3" s="126" customFormat="1" ht="53.25" customHeight="1">
      <c r="A8" s="139" t="s">
        <v>909</v>
      </c>
      <c r="B8" s="140"/>
      <c r="C8" s="141"/>
    </row>
    <row r="9" ht="15.75">
      <c r="A9" s="127" t="s">
        <v>910</v>
      </c>
    </row>
  </sheetData>
  <sheetProtection/>
  <mergeCells count="1">
    <mergeCell ref="A2:B2"/>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E13"/>
  <sheetViews>
    <sheetView workbookViewId="0" topLeftCell="A1">
      <selection activeCell="C18" sqref="C18"/>
    </sheetView>
  </sheetViews>
  <sheetFormatPr defaultColWidth="9.00390625" defaultRowHeight="15"/>
  <cols>
    <col min="1" max="1" width="17.140625" style="107" customWidth="1"/>
    <col min="2" max="2" width="44.421875" style="107" customWidth="1"/>
    <col min="3" max="3" width="17.28125" style="108" customWidth="1"/>
    <col min="4" max="16384" width="9.00390625" style="107" customWidth="1"/>
  </cols>
  <sheetData>
    <row r="1" ht="22.5" customHeight="1">
      <c r="A1" s="105" t="s">
        <v>1008</v>
      </c>
    </row>
    <row r="2" spans="1:3" ht="24.75" customHeight="1">
      <c r="A2" s="109" t="s">
        <v>1009</v>
      </c>
      <c r="B2" s="110"/>
      <c r="C2" s="110"/>
    </row>
    <row r="3" s="105" customFormat="1" ht="24" customHeight="1">
      <c r="C3" s="111" t="s">
        <v>34</v>
      </c>
    </row>
    <row r="4" spans="1:3" s="106" customFormat="1" ht="33" customHeight="1">
      <c r="A4" s="112" t="s">
        <v>996</v>
      </c>
      <c r="B4" s="112" t="s">
        <v>997</v>
      </c>
      <c r="C4" s="113" t="s">
        <v>4</v>
      </c>
    </row>
    <row r="5" spans="1:3" s="106" customFormat="1" ht="24.75" customHeight="1">
      <c r="A5" s="114">
        <v>102</v>
      </c>
      <c r="B5" s="115" t="s">
        <v>1010</v>
      </c>
      <c r="C5" s="116">
        <f>SUM(C6,C8)</f>
        <v>51354</v>
      </c>
    </row>
    <row r="6" spans="1:3" s="105" customFormat="1" ht="24.75" customHeight="1">
      <c r="A6" s="102" t="s">
        <v>1011</v>
      </c>
      <c r="B6" s="117" t="s">
        <v>1012</v>
      </c>
      <c r="C6" s="118">
        <f>SUM(C7)</f>
        <v>19007</v>
      </c>
    </row>
    <row r="7" spans="1:3" s="106" customFormat="1" ht="24.75" customHeight="1">
      <c r="A7" s="102">
        <v>1021001</v>
      </c>
      <c r="B7" s="119" t="s">
        <v>1013</v>
      </c>
      <c r="C7" s="118">
        <v>19007</v>
      </c>
    </row>
    <row r="8" spans="1:3" s="105" customFormat="1" ht="24.75" customHeight="1">
      <c r="A8" s="102" t="s">
        <v>1014</v>
      </c>
      <c r="B8" s="117" t="s">
        <v>1015</v>
      </c>
      <c r="C8" s="118">
        <f>SUM(C9)</f>
        <v>32347</v>
      </c>
    </row>
    <row r="9" spans="1:3" s="106" customFormat="1" ht="24.75" customHeight="1">
      <c r="A9" s="102">
        <v>1021001</v>
      </c>
      <c r="B9" s="119" t="s">
        <v>1016</v>
      </c>
      <c r="C9" s="118">
        <v>32347</v>
      </c>
    </row>
    <row r="10" spans="1:5" s="105" customFormat="1" ht="24.75" customHeight="1">
      <c r="A10" s="114">
        <v>110</v>
      </c>
      <c r="B10" s="115" t="s">
        <v>1017</v>
      </c>
      <c r="C10" s="120">
        <f>SUM(C11)</f>
        <v>29713</v>
      </c>
      <c r="E10" s="121"/>
    </row>
    <row r="11" spans="1:3" s="105" customFormat="1" ht="24.75" customHeight="1">
      <c r="A11" s="102">
        <v>11008</v>
      </c>
      <c r="B11" s="117" t="s">
        <v>1018</v>
      </c>
      <c r="C11" s="122">
        <f>SUM(C12)</f>
        <v>29713</v>
      </c>
    </row>
    <row r="12" spans="1:3" s="106" customFormat="1" ht="24.75" customHeight="1">
      <c r="A12" s="102" t="s">
        <v>1019</v>
      </c>
      <c r="B12" s="119" t="s">
        <v>1020</v>
      </c>
      <c r="C12" s="122">
        <v>29713</v>
      </c>
    </row>
    <row r="13" spans="1:3" s="106" customFormat="1" ht="24.75" customHeight="1">
      <c r="A13" s="119" t="s">
        <v>975</v>
      </c>
      <c r="B13" s="100" t="s">
        <v>67</v>
      </c>
      <c r="C13" s="116">
        <f>SUM(C5,C10)</f>
        <v>81067</v>
      </c>
    </row>
  </sheetData>
  <sheetProtection/>
  <mergeCells count="1">
    <mergeCell ref="A2:C2"/>
  </mergeCells>
  <printOptions horizontalCentered="1"/>
  <pageMargins left="0.9199999999999999" right="0.7480314960629921" top="0.9842519685039371" bottom="0.9842519685039371" header="0.5118110236220472" footer="0.5118110236220472"/>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C13"/>
  <sheetViews>
    <sheetView workbookViewId="0" topLeftCell="A1">
      <selection activeCell="A2" sqref="A2:C2"/>
    </sheetView>
  </sheetViews>
  <sheetFormatPr defaultColWidth="7.00390625" defaultRowHeight="15"/>
  <cols>
    <col min="1" max="1" width="15.57421875" style="88" customWidth="1"/>
    <col min="2" max="2" width="46.57421875" style="87" customWidth="1"/>
    <col min="3" max="3" width="13.00390625" style="89" customWidth="1"/>
    <col min="4" max="16384" width="7.00390625" style="90" customWidth="1"/>
  </cols>
  <sheetData>
    <row r="1" ht="21.75" customHeight="1">
      <c r="A1" s="91" t="s">
        <v>1021</v>
      </c>
    </row>
    <row r="2" spans="1:3" ht="22.5">
      <c r="A2" s="92" t="s">
        <v>1022</v>
      </c>
      <c r="B2" s="93"/>
      <c r="C2" s="94"/>
    </row>
    <row r="3" spans="1:3" s="87" customFormat="1" ht="21" customHeight="1">
      <c r="A3" s="88"/>
      <c r="C3" s="95" t="s">
        <v>34</v>
      </c>
    </row>
    <row r="4" spans="1:3" s="87" customFormat="1" ht="27" customHeight="1">
      <c r="A4" s="96" t="s">
        <v>996</v>
      </c>
      <c r="B4" s="97" t="s">
        <v>997</v>
      </c>
      <c r="C4" s="98" t="s">
        <v>4</v>
      </c>
    </row>
    <row r="5" spans="1:3" s="87" customFormat="1" ht="26.25" customHeight="1">
      <c r="A5" s="99">
        <v>209</v>
      </c>
      <c r="B5" s="100" t="s">
        <v>1023</v>
      </c>
      <c r="C5" s="101">
        <f>SUM(C6,C8)</f>
        <v>46148</v>
      </c>
    </row>
    <row r="6" spans="1:3" ht="19.5" customHeight="1">
      <c r="A6" s="102">
        <v>20910</v>
      </c>
      <c r="B6" s="103" t="s">
        <v>1024</v>
      </c>
      <c r="C6" s="104">
        <f>SUM(C7)</f>
        <v>14131</v>
      </c>
    </row>
    <row r="7" spans="1:3" ht="19.5" customHeight="1">
      <c r="A7" s="102">
        <v>2091099</v>
      </c>
      <c r="B7" s="103" t="s">
        <v>1025</v>
      </c>
      <c r="C7" s="104">
        <v>14131</v>
      </c>
    </row>
    <row r="8" spans="1:3" ht="19.5" customHeight="1">
      <c r="A8" s="102">
        <v>20911</v>
      </c>
      <c r="B8" s="103" t="s">
        <v>1026</v>
      </c>
      <c r="C8" s="104">
        <f>SUM(C9)</f>
        <v>32017</v>
      </c>
    </row>
    <row r="9" spans="1:3" ht="19.5" customHeight="1">
      <c r="A9" s="102">
        <v>2091199</v>
      </c>
      <c r="B9" s="103" t="s">
        <v>1027</v>
      </c>
      <c r="C9" s="104">
        <v>32017</v>
      </c>
    </row>
    <row r="10" spans="1:3" ht="19.5" customHeight="1">
      <c r="A10" s="99">
        <v>230</v>
      </c>
      <c r="B10" s="100" t="s">
        <v>59</v>
      </c>
      <c r="C10" s="101">
        <f>SUM(C11)</f>
        <v>34919</v>
      </c>
    </row>
    <row r="11" spans="1:3" ht="19.5" customHeight="1">
      <c r="A11" s="102">
        <v>23009</v>
      </c>
      <c r="B11" s="103" t="s">
        <v>1028</v>
      </c>
      <c r="C11" s="104">
        <f>SUM(C12)</f>
        <v>34919</v>
      </c>
    </row>
    <row r="12" spans="1:3" ht="19.5" customHeight="1">
      <c r="A12" s="102">
        <v>2300903</v>
      </c>
      <c r="B12" s="103" t="s">
        <v>1029</v>
      </c>
      <c r="C12" s="104">
        <v>34919</v>
      </c>
    </row>
    <row r="13" spans="1:3" ht="19.5" customHeight="1">
      <c r="A13" s="102" t="s">
        <v>975</v>
      </c>
      <c r="B13" s="100" t="s">
        <v>67</v>
      </c>
      <c r="C13" s="101">
        <f>SUM(C5,C10)</f>
        <v>81067</v>
      </c>
    </row>
    <row r="14" ht="19.5" customHeight="1"/>
    <row r="15" ht="19.5" customHeight="1"/>
    <row r="16" ht="19.5" customHeight="1"/>
    <row r="17" ht="19.5" customHeight="1"/>
  </sheetData>
  <sheetProtection/>
  <mergeCells count="1">
    <mergeCell ref="A2:C2"/>
  </mergeCells>
  <printOptions horizontalCentered="1"/>
  <pageMargins left="0.7480314960629921" right="0.7480314960629921" top="0.9842519685039371" bottom="0.9842519685039371" header="0.5118110236220472" footer="0.5118110236220472"/>
  <pageSetup horizontalDpi="600" verticalDpi="600" orientation="portrait" paperSize="9" scale="95"/>
</worksheet>
</file>

<file path=xl/worksheets/sheet19.xml><?xml version="1.0" encoding="utf-8"?>
<worksheet xmlns="http://schemas.openxmlformats.org/spreadsheetml/2006/main" xmlns:r="http://schemas.openxmlformats.org/officeDocument/2006/relationships">
  <sheetPr>
    <pageSetUpPr fitToPage="1"/>
  </sheetPr>
  <dimension ref="A1:I12"/>
  <sheetViews>
    <sheetView zoomScaleSheetLayoutView="100" workbookViewId="0" topLeftCell="C4">
      <selection activeCell="E13" sqref="E13"/>
    </sheetView>
  </sheetViews>
  <sheetFormatPr defaultColWidth="10.00390625" defaultRowHeight="15"/>
  <cols>
    <col min="1" max="2" width="9.00390625" style="15" hidden="1" customWidth="1"/>
    <col min="3" max="9" width="23.140625" style="15" customWidth="1"/>
    <col min="10" max="10" width="9.7109375" style="15" customWidth="1"/>
    <col min="11" max="16384" width="10.00390625" style="15" customWidth="1"/>
  </cols>
  <sheetData>
    <row r="1" spans="1:4" ht="22.5" hidden="1">
      <c r="A1" s="16">
        <v>0</v>
      </c>
      <c r="B1" s="16" t="s">
        <v>1030</v>
      </c>
      <c r="C1" s="16" t="s">
        <v>1031</v>
      </c>
      <c r="D1" s="16" t="s">
        <v>1032</v>
      </c>
    </row>
    <row r="2" spans="1:5" ht="22.5" hidden="1">
      <c r="A2" s="16">
        <v>0</v>
      </c>
      <c r="B2" s="16" t="s">
        <v>1033</v>
      </c>
      <c r="C2" s="16" t="s">
        <v>1034</v>
      </c>
      <c r="D2" s="16" t="s">
        <v>1035</v>
      </c>
      <c r="E2" s="16"/>
    </row>
    <row r="3" spans="1:9" ht="13.5" hidden="1">
      <c r="A3" s="16">
        <v>0</v>
      </c>
      <c r="B3" s="16" t="s">
        <v>1036</v>
      </c>
      <c r="C3" s="16" t="s">
        <v>1037</v>
      </c>
      <c r="E3" s="16" t="s">
        <v>1038</v>
      </c>
      <c r="F3" s="16" t="s">
        <v>1039</v>
      </c>
      <c r="H3" s="16" t="s">
        <v>1040</v>
      </c>
      <c r="I3" s="16" t="s">
        <v>1041</v>
      </c>
    </row>
    <row r="4" spans="1:3" ht="14.25" customHeight="1">
      <c r="A4" s="16">
        <v>0</v>
      </c>
      <c r="B4" s="16"/>
      <c r="C4" s="71" t="s">
        <v>1042</v>
      </c>
    </row>
    <row r="5" spans="1:9" ht="28.5" customHeight="1">
      <c r="A5" s="16">
        <v>0</v>
      </c>
      <c r="C5" s="17" t="s">
        <v>1043</v>
      </c>
      <c r="D5" s="17"/>
      <c r="E5" s="17"/>
      <c r="F5" s="17"/>
      <c r="G5" s="17"/>
      <c r="H5" s="17"/>
      <c r="I5" s="17"/>
    </row>
    <row r="6" spans="1:9" ht="14.25" customHeight="1">
      <c r="A6" s="16">
        <v>0</v>
      </c>
      <c r="C6" s="16"/>
      <c r="D6" s="16"/>
      <c r="I6" s="18" t="s">
        <v>1044</v>
      </c>
    </row>
    <row r="7" spans="1:9" ht="14.25" customHeight="1">
      <c r="A7" s="16">
        <v>0</v>
      </c>
      <c r="C7" s="73" t="s">
        <v>1045</v>
      </c>
      <c r="D7" s="74" t="s">
        <v>1046</v>
      </c>
      <c r="E7" s="74"/>
      <c r="F7" s="74"/>
      <c r="G7" s="75" t="s">
        <v>1047</v>
      </c>
      <c r="H7" s="75"/>
      <c r="I7" s="75"/>
    </row>
    <row r="8" spans="1:9" ht="14.25" customHeight="1">
      <c r="A8" s="16">
        <v>0</v>
      </c>
      <c r="C8" s="73"/>
      <c r="D8" s="76"/>
      <c r="E8" s="77" t="s">
        <v>1048</v>
      </c>
      <c r="F8" s="78" t="s">
        <v>1049</v>
      </c>
      <c r="G8" s="79"/>
      <c r="H8" s="77" t="s">
        <v>1048</v>
      </c>
      <c r="I8" s="85" t="s">
        <v>1049</v>
      </c>
    </row>
    <row r="9" spans="1:9" ht="19.5" customHeight="1">
      <c r="A9" s="16">
        <v>0</v>
      </c>
      <c r="C9" s="80" t="s">
        <v>1050</v>
      </c>
      <c r="D9" s="81" t="s">
        <v>1051</v>
      </c>
      <c r="E9" s="82" t="s">
        <v>1052</v>
      </c>
      <c r="F9" s="83" t="s">
        <v>1053</v>
      </c>
      <c r="G9" s="81" t="s">
        <v>1054</v>
      </c>
      <c r="H9" s="82" t="s">
        <v>1055</v>
      </c>
      <c r="I9" s="86" t="s">
        <v>1056</v>
      </c>
    </row>
    <row r="10" spans="1:9" ht="19.5" customHeight="1">
      <c r="A10" s="16" t="s">
        <v>1057</v>
      </c>
      <c r="B10" s="16" t="s">
        <v>1058</v>
      </c>
      <c r="C10" s="84" t="s">
        <v>1059</v>
      </c>
      <c r="D10" s="65">
        <f>SUM(E10:F10)</f>
        <v>39.4956</v>
      </c>
      <c r="E10" s="32">
        <v>16.7767</v>
      </c>
      <c r="F10" s="35">
        <v>22.7189</v>
      </c>
      <c r="G10" s="65">
        <f>SUM(H10:I10)</f>
        <v>30.17539</v>
      </c>
      <c r="H10" s="65">
        <v>13.70539</v>
      </c>
      <c r="I10" s="32">
        <v>16.47</v>
      </c>
    </row>
    <row r="11" spans="1:9" ht="14.25" customHeight="1">
      <c r="A11" s="16">
        <v>0</v>
      </c>
      <c r="C11" s="24" t="s">
        <v>1060</v>
      </c>
      <c r="D11" s="24"/>
      <c r="E11" s="24"/>
      <c r="F11" s="24"/>
      <c r="G11" s="24"/>
      <c r="H11" s="24"/>
      <c r="I11" s="24"/>
    </row>
    <row r="12" spans="1:9" ht="14.25" customHeight="1">
      <c r="A12" s="16">
        <v>0</v>
      </c>
      <c r="C12" s="16" t="s">
        <v>1061</v>
      </c>
      <c r="D12" s="16"/>
      <c r="E12" s="16"/>
      <c r="F12" s="16"/>
      <c r="G12" s="16"/>
      <c r="H12" s="16"/>
      <c r="I12" s="16"/>
    </row>
  </sheetData>
  <sheetProtection/>
  <mergeCells count="6">
    <mergeCell ref="C5:I5"/>
    <mergeCell ref="D7:F7"/>
    <mergeCell ref="G7:I7"/>
    <mergeCell ref="C11:I11"/>
    <mergeCell ref="C12:I12"/>
    <mergeCell ref="C7:C8"/>
  </mergeCells>
  <printOptions/>
  <pageMargins left="0.75" right="0.75" top="1" bottom="1" header="0.51" footer="0.51"/>
  <pageSetup fitToHeight="1" fitToWidth="1"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B37"/>
  <sheetViews>
    <sheetView workbookViewId="0" topLeftCell="A1">
      <selection activeCell="D1" sqref="D1:F16384"/>
    </sheetView>
  </sheetViews>
  <sheetFormatPr defaultColWidth="7.00390625" defaultRowHeight="15"/>
  <cols>
    <col min="1" max="1" width="35.140625" style="88" customWidth="1"/>
    <col min="2" max="2" width="29.57421875" style="262" customWidth="1"/>
    <col min="3" max="16384" width="7.00390625" style="90" customWidth="1"/>
  </cols>
  <sheetData>
    <row r="1" ht="29.25" customHeight="1">
      <c r="A1" s="91" t="s">
        <v>32</v>
      </c>
    </row>
    <row r="2" spans="1:2" ht="28.5" customHeight="1">
      <c r="A2" s="92" t="s">
        <v>33</v>
      </c>
      <c r="B2" s="94"/>
    </row>
    <row r="3" spans="1:2" s="87" customFormat="1" ht="21.75" customHeight="1">
      <c r="A3" s="88"/>
      <c r="B3" s="263" t="s">
        <v>34</v>
      </c>
    </row>
    <row r="4" spans="1:2" s="87" customFormat="1" ht="19.5" customHeight="1">
      <c r="A4" s="145" t="s">
        <v>3</v>
      </c>
      <c r="B4" s="264" t="s">
        <v>4</v>
      </c>
    </row>
    <row r="5" spans="1:2" s="88" customFormat="1" ht="19.5" customHeight="1">
      <c r="A5" s="168" t="s">
        <v>35</v>
      </c>
      <c r="B5" s="265">
        <v>586011</v>
      </c>
    </row>
    <row r="6" spans="1:2" s="88" customFormat="1" ht="19.5" customHeight="1">
      <c r="A6" s="266" t="s">
        <v>36</v>
      </c>
      <c r="B6" s="267">
        <v>58867.668604</v>
      </c>
    </row>
    <row r="7" spans="1:2" s="88" customFormat="1" ht="19.5" customHeight="1">
      <c r="A7" s="266" t="s">
        <v>37</v>
      </c>
      <c r="B7" s="266">
        <v>0</v>
      </c>
    </row>
    <row r="8" spans="1:2" s="88" customFormat="1" ht="19.5" customHeight="1">
      <c r="A8" s="266" t="s">
        <v>38</v>
      </c>
      <c r="B8" s="266">
        <v>3628</v>
      </c>
    </row>
    <row r="9" spans="1:2" s="88" customFormat="1" ht="19.5" customHeight="1">
      <c r="A9" s="266" t="s">
        <v>39</v>
      </c>
      <c r="B9" s="267">
        <v>28840.193628</v>
      </c>
    </row>
    <row r="10" spans="1:2" s="88" customFormat="1" ht="19.5" customHeight="1">
      <c r="A10" s="266" t="s">
        <v>40</v>
      </c>
      <c r="B10" s="267">
        <v>119608.119014</v>
      </c>
    </row>
    <row r="11" spans="1:2" s="88" customFormat="1" ht="19.5" customHeight="1">
      <c r="A11" s="266" t="s">
        <v>41</v>
      </c>
      <c r="B11" s="267">
        <v>5876.962249</v>
      </c>
    </row>
    <row r="12" spans="1:2" s="88" customFormat="1" ht="19.5" customHeight="1">
      <c r="A12" s="266" t="s">
        <v>42</v>
      </c>
      <c r="B12" s="267">
        <v>7967.780098</v>
      </c>
    </row>
    <row r="13" spans="1:2" s="88" customFormat="1" ht="19.5" customHeight="1">
      <c r="A13" s="266" t="s">
        <v>43</v>
      </c>
      <c r="B13" s="267">
        <v>69562.840807</v>
      </c>
    </row>
    <row r="14" spans="1:2" s="88" customFormat="1" ht="19.5" customHeight="1">
      <c r="A14" s="266" t="s">
        <v>44</v>
      </c>
      <c r="B14" s="267">
        <v>43248.685385</v>
      </c>
    </row>
    <row r="15" spans="1:2" s="88" customFormat="1" ht="19.5" customHeight="1">
      <c r="A15" s="266" t="s">
        <v>45</v>
      </c>
      <c r="B15" s="267">
        <v>51394.651636</v>
      </c>
    </row>
    <row r="16" spans="1:2" s="88" customFormat="1" ht="19.5" customHeight="1">
      <c r="A16" s="266" t="s">
        <v>46</v>
      </c>
      <c r="B16" s="267">
        <v>47867.971075</v>
      </c>
    </row>
    <row r="17" spans="1:2" s="88" customFormat="1" ht="19.5" customHeight="1">
      <c r="A17" s="266" t="s">
        <v>47</v>
      </c>
      <c r="B17" s="267">
        <v>72084.629264</v>
      </c>
    </row>
    <row r="18" spans="1:2" s="88" customFormat="1" ht="19.5" customHeight="1">
      <c r="A18" s="266" t="s">
        <v>48</v>
      </c>
      <c r="B18" s="267">
        <v>12842.126</v>
      </c>
    </row>
    <row r="19" spans="1:2" s="88" customFormat="1" ht="19.5" customHeight="1">
      <c r="A19" s="268" t="s">
        <v>49</v>
      </c>
      <c r="B19" s="267">
        <v>24293.6722</v>
      </c>
    </row>
    <row r="20" spans="1:2" s="88" customFormat="1" ht="19.5" customHeight="1">
      <c r="A20" s="268" t="s">
        <v>50</v>
      </c>
      <c r="B20" s="267">
        <v>439.325675</v>
      </c>
    </row>
    <row r="21" spans="1:2" s="88" customFormat="1" ht="19.5" customHeight="1">
      <c r="A21" s="269" t="s">
        <v>51</v>
      </c>
      <c r="B21" s="270">
        <v>0</v>
      </c>
    </row>
    <row r="22" spans="1:2" s="88" customFormat="1" ht="19.5" customHeight="1">
      <c r="A22" s="271" t="s">
        <v>52</v>
      </c>
      <c r="B22" s="270">
        <v>0</v>
      </c>
    </row>
    <row r="23" spans="1:2" s="88" customFormat="1" ht="19.5" customHeight="1">
      <c r="A23" s="268" t="s">
        <v>53</v>
      </c>
      <c r="B23" s="267">
        <v>4606.598107</v>
      </c>
    </row>
    <row r="24" spans="1:2" s="88" customFormat="1" ht="19.5" customHeight="1">
      <c r="A24" s="268" t="s">
        <v>54</v>
      </c>
      <c r="B24" s="267">
        <v>7142.131539</v>
      </c>
    </row>
    <row r="25" spans="1:2" s="88" customFormat="1" ht="19.5" customHeight="1">
      <c r="A25" s="268" t="s">
        <v>55</v>
      </c>
      <c r="B25" s="267">
        <v>158.77</v>
      </c>
    </row>
    <row r="26" spans="1:2" s="88" customFormat="1" ht="19.5" customHeight="1">
      <c r="A26" s="268" t="s">
        <v>56</v>
      </c>
      <c r="B26" s="267">
        <v>5712.031668</v>
      </c>
    </row>
    <row r="27" spans="1:2" s="88" customFormat="1" ht="19.5" customHeight="1">
      <c r="A27" s="269" t="s">
        <v>57</v>
      </c>
      <c r="B27" s="270">
        <v>5200</v>
      </c>
    </row>
    <row r="28" spans="1:2" s="87" customFormat="1" ht="19.5" customHeight="1">
      <c r="A28" s="266" t="s">
        <v>58</v>
      </c>
      <c r="B28" s="266">
        <v>54274</v>
      </c>
    </row>
    <row r="29" spans="1:2" s="87" customFormat="1" ht="19.5" customHeight="1">
      <c r="A29" s="266" t="s">
        <v>59</v>
      </c>
      <c r="B29" s="266">
        <v>0</v>
      </c>
    </row>
    <row r="30" spans="1:2" s="87" customFormat="1" ht="19.5" customHeight="1">
      <c r="A30" s="268" t="s">
        <v>60</v>
      </c>
      <c r="B30" s="266">
        <v>5772</v>
      </c>
    </row>
    <row r="31" spans="1:2" s="87" customFormat="1" ht="19.5" customHeight="1">
      <c r="A31" s="268" t="s">
        <v>61</v>
      </c>
      <c r="B31" s="266">
        <v>100</v>
      </c>
    </row>
    <row r="32" spans="1:2" s="87" customFormat="1" ht="19.5" customHeight="1">
      <c r="A32" s="168" t="s">
        <v>62</v>
      </c>
      <c r="B32" s="272"/>
    </row>
    <row r="33" spans="1:2" s="87" customFormat="1" ht="19.5" customHeight="1">
      <c r="A33" s="273" t="s">
        <v>63</v>
      </c>
      <c r="B33" s="272"/>
    </row>
    <row r="34" spans="1:2" s="87" customFormat="1" ht="19.5" customHeight="1">
      <c r="A34" s="273" t="s">
        <v>64</v>
      </c>
      <c r="B34" s="272"/>
    </row>
    <row r="35" spans="1:2" ht="19.5" customHeight="1">
      <c r="A35" s="161" t="s">
        <v>65</v>
      </c>
      <c r="B35" s="272"/>
    </row>
    <row r="36" spans="1:2" ht="19.5" customHeight="1">
      <c r="A36" s="161" t="s">
        <v>66</v>
      </c>
      <c r="B36" s="272"/>
    </row>
    <row r="37" spans="1:2" ht="19.5" customHeight="1">
      <c r="A37" s="274" t="s">
        <v>67</v>
      </c>
      <c r="B37" s="275">
        <f>B5+B32</f>
        <v>586011</v>
      </c>
    </row>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sheetData>
  <sheetProtection/>
  <mergeCells count="1">
    <mergeCell ref="A2:B2"/>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F16"/>
  <sheetViews>
    <sheetView zoomScaleSheetLayoutView="100" workbookViewId="0" topLeftCell="C4">
      <selection activeCell="S33" sqref="S33"/>
    </sheetView>
  </sheetViews>
  <sheetFormatPr defaultColWidth="10.00390625" defaultRowHeight="15"/>
  <cols>
    <col min="1" max="2" width="9.00390625" style="15" hidden="1" customWidth="1"/>
    <col min="3" max="3" width="51.28125" style="15" customWidth="1"/>
    <col min="4" max="4" width="24.28125" style="15" customWidth="1"/>
    <col min="5" max="5" width="21.7109375" style="15" customWidth="1"/>
    <col min="6" max="6" width="9.00390625" style="15" hidden="1" customWidth="1"/>
    <col min="7" max="7" width="9.7109375" style="15" customWidth="1"/>
    <col min="8" max="16384" width="10.00390625" style="15" customWidth="1"/>
  </cols>
  <sheetData>
    <row r="1" spans="1:3" ht="22.5" hidden="1">
      <c r="A1" s="16">
        <v>0</v>
      </c>
      <c r="B1" s="16" t="s">
        <v>1062</v>
      </c>
      <c r="C1" s="16" t="s">
        <v>1031</v>
      </c>
    </row>
    <row r="2" spans="1:6" ht="22.5" hidden="1">
      <c r="A2" s="16">
        <v>0</v>
      </c>
      <c r="B2" s="16" t="s">
        <v>1033</v>
      </c>
      <c r="C2" s="16" t="s">
        <v>1063</v>
      </c>
      <c r="D2" s="16" t="s">
        <v>1034</v>
      </c>
      <c r="E2" s="16" t="s">
        <v>1064</v>
      </c>
      <c r="F2" s="16" t="s">
        <v>1035</v>
      </c>
    </row>
    <row r="3" spans="1:6" ht="13.5" hidden="1">
      <c r="A3" s="16">
        <v>0</v>
      </c>
      <c r="B3" s="16" t="s">
        <v>1065</v>
      </c>
      <c r="C3" s="16" t="s">
        <v>1066</v>
      </c>
      <c r="D3" s="16" t="s">
        <v>1067</v>
      </c>
      <c r="E3" s="16" t="s">
        <v>1068</v>
      </c>
      <c r="F3" s="16" t="s">
        <v>1069</v>
      </c>
    </row>
    <row r="4" spans="1:3" ht="14.25" customHeight="1">
      <c r="A4" s="16">
        <v>0</v>
      </c>
      <c r="C4" s="71" t="s">
        <v>1070</v>
      </c>
    </row>
    <row r="5" spans="1:5" ht="28.5" customHeight="1">
      <c r="A5" s="16">
        <v>0</v>
      </c>
      <c r="C5" s="17" t="s">
        <v>1071</v>
      </c>
      <c r="D5" s="17"/>
      <c r="E5" s="17"/>
    </row>
    <row r="6" spans="1:5" ht="14.25" customHeight="1">
      <c r="A6" s="16">
        <v>0</v>
      </c>
      <c r="C6" s="16"/>
      <c r="D6" s="16"/>
      <c r="E6" s="18" t="s">
        <v>1044</v>
      </c>
    </row>
    <row r="7" spans="1:5" ht="19.5" customHeight="1">
      <c r="A7" s="16">
        <v>0</v>
      </c>
      <c r="C7" s="62" t="s">
        <v>1072</v>
      </c>
      <c r="D7" s="62" t="s">
        <v>883</v>
      </c>
      <c r="E7" s="63" t="s">
        <v>1073</v>
      </c>
    </row>
    <row r="8" spans="1:6" ht="25.5" customHeight="1">
      <c r="A8" s="16" t="s">
        <v>1057</v>
      </c>
      <c r="B8" s="16" t="s">
        <v>1074</v>
      </c>
      <c r="C8" s="64" t="s">
        <v>1075</v>
      </c>
      <c r="D8" s="65" t="s">
        <v>1076</v>
      </c>
      <c r="E8" s="32">
        <v>11.885581</v>
      </c>
      <c r="F8" s="16">
        <v>1</v>
      </c>
    </row>
    <row r="9" spans="1:5" ht="25.5" customHeight="1">
      <c r="A9" s="16" t="s">
        <v>1057</v>
      </c>
      <c r="B9" s="16" t="s">
        <v>1077</v>
      </c>
      <c r="C9" s="64" t="s">
        <v>1078</v>
      </c>
      <c r="D9" s="66">
        <v>16.7767</v>
      </c>
      <c r="E9" s="32"/>
    </row>
    <row r="10" spans="1:6" ht="25.5" customHeight="1">
      <c r="A10" s="16" t="s">
        <v>1057</v>
      </c>
      <c r="B10" s="16" t="s">
        <v>1079</v>
      </c>
      <c r="C10" s="64" t="s">
        <v>1080</v>
      </c>
      <c r="D10" s="65" t="s">
        <v>1076</v>
      </c>
      <c r="E10" s="32">
        <v>2</v>
      </c>
      <c r="F10" s="16">
        <v>3</v>
      </c>
    </row>
    <row r="11" spans="1:6" ht="25.5" customHeight="1">
      <c r="A11" s="16" t="s">
        <v>1057</v>
      </c>
      <c r="B11" s="72" t="s">
        <v>1081</v>
      </c>
      <c r="C11" s="64" t="s">
        <v>1082</v>
      </c>
      <c r="D11" s="65" t="s">
        <v>1083</v>
      </c>
      <c r="E11" s="32">
        <v>0</v>
      </c>
      <c r="F11" s="16">
        <v>4</v>
      </c>
    </row>
    <row r="12" spans="1:6" ht="25.5" customHeight="1">
      <c r="A12" s="16" t="s">
        <v>1057</v>
      </c>
      <c r="B12" s="16" t="s">
        <v>1084</v>
      </c>
      <c r="C12" s="64" t="s">
        <v>1085</v>
      </c>
      <c r="D12" s="65"/>
      <c r="E12" s="32">
        <v>2</v>
      </c>
      <c r="F12" s="16">
        <v>5</v>
      </c>
    </row>
    <row r="13" spans="1:6" ht="25.5" customHeight="1">
      <c r="A13" s="16" t="s">
        <v>1057</v>
      </c>
      <c r="B13" s="16" t="s">
        <v>1086</v>
      </c>
      <c r="C13" s="64" t="s">
        <v>1087</v>
      </c>
      <c r="D13" s="65"/>
      <c r="E13" s="32">
        <v>1.75</v>
      </c>
      <c r="F13" s="16">
        <v>6</v>
      </c>
    </row>
    <row r="14" spans="1:6" ht="25.5" customHeight="1">
      <c r="A14" s="16" t="s">
        <v>1057</v>
      </c>
      <c r="B14" s="16" t="s">
        <v>1088</v>
      </c>
      <c r="C14" s="64" t="s">
        <v>1089</v>
      </c>
      <c r="D14" s="65"/>
      <c r="E14" s="32">
        <v>13.71</v>
      </c>
      <c r="F14" s="16">
        <v>7</v>
      </c>
    </row>
    <row r="15" spans="1:6" ht="25.5" customHeight="1">
      <c r="A15" s="16" t="s">
        <v>1057</v>
      </c>
      <c r="B15" s="16" t="s">
        <v>1090</v>
      </c>
      <c r="C15" s="64" t="s">
        <v>1091</v>
      </c>
      <c r="D15" s="65"/>
      <c r="E15" s="32"/>
      <c r="F15" s="16">
        <v>8</v>
      </c>
    </row>
    <row r="16" spans="1:6" ht="25.5" customHeight="1">
      <c r="A16" s="16" t="s">
        <v>1057</v>
      </c>
      <c r="B16" s="16" t="s">
        <v>1092</v>
      </c>
      <c r="C16" s="67" t="s">
        <v>1093</v>
      </c>
      <c r="D16" s="70">
        <v>18.21</v>
      </c>
      <c r="E16" s="69"/>
      <c r="F16" s="16">
        <v>9</v>
      </c>
    </row>
  </sheetData>
  <sheetProtection/>
  <mergeCells count="1">
    <mergeCell ref="C5:E5"/>
  </mergeCells>
  <printOptions/>
  <pageMargins left="0.75" right="0.75" top="1" bottom="1" header="0.51" footer="0.51"/>
  <pageSetup fitToHeight="1" fitToWidth="1" horizontalDpi="600" verticalDpi="600" orientation="portrait" paperSize="9" scale="83"/>
</worksheet>
</file>

<file path=xl/worksheets/sheet21.xml><?xml version="1.0" encoding="utf-8"?>
<worksheet xmlns="http://schemas.openxmlformats.org/spreadsheetml/2006/main" xmlns:r="http://schemas.openxmlformats.org/officeDocument/2006/relationships">
  <sheetPr>
    <pageSetUpPr fitToPage="1"/>
  </sheetPr>
  <dimension ref="A1:J15"/>
  <sheetViews>
    <sheetView zoomScaleSheetLayoutView="100" workbookViewId="0" topLeftCell="C4">
      <selection activeCell="H40" sqref="H40"/>
    </sheetView>
  </sheetViews>
  <sheetFormatPr defaultColWidth="10.00390625" defaultRowHeight="15"/>
  <cols>
    <col min="1" max="2" width="9.00390625" style="15" hidden="1" customWidth="1"/>
    <col min="3" max="3" width="51.28125" style="15" customWidth="1"/>
    <col min="4" max="4" width="24.28125" style="15" customWidth="1"/>
    <col min="5" max="5" width="21.7109375" style="15" customWidth="1"/>
    <col min="6" max="6" width="9.00390625" style="15" hidden="1" customWidth="1"/>
    <col min="7" max="7" width="9.7109375" style="15" customWidth="1"/>
    <col min="8" max="16384" width="10.00390625" style="15" customWidth="1"/>
  </cols>
  <sheetData>
    <row r="1" spans="1:4" ht="22.5" hidden="1">
      <c r="A1" s="16">
        <v>0</v>
      </c>
      <c r="B1" s="16" t="s">
        <v>1094</v>
      </c>
      <c r="C1" s="16" t="s">
        <v>1031</v>
      </c>
      <c r="D1" s="16"/>
    </row>
    <row r="2" spans="1:6" ht="22.5" hidden="1">
      <c r="A2" s="16">
        <v>0</v>
      </c>
      <c r="B2" s="16" t="s">
        <v>1033</v>
      </c>
      <c r="C2" s="16" t="s">
        <v>1063</v>
      </c>
      <c r="D2" s="16" t="s">
        <v>1034</v>
      </c>
      <c r="E2" s="16" t="s">
        <v>1064</v>
      </c>
      <c r="F2" s="16" t="s">
        <v>1035</v>
      </c>
    </row>
    <row r="3" spans="1:6" ht="13.5" hidden="1">
      <c r="A3" s="16">
        <v>0</v>
      </c>
      <c r="B3" s="16" t="s">
        <v>1065</v>
      </c>
      <c r="C3" s="16" t="s">
        <v>1066</v>
      </c>
      <c r="D3" s="16" t="s">
        <v>1067</v>
      </c>
      <c r="E3" s="16" t="s">
        <v>1068</v>
      </c>
      <c r="F3" s="16" t="s">
        <v>1069</v>
      </c>
    </row>
    <row r="4" spans="1:3" ht="14.25" customHeight="1">
      <c r="A4" s="16">
        <v>0</v>
      </c>
      <c r="C4" s="61" t="s">
        <v>1095</v>
      </c>
    </row>
    <row r="5" spans="1:5" ht="28.5" customHeight="1">
      <c r="A5" s="16">
        <v>0</v>
      </c>
      <c r="C5" s="17" t="s">
        <v>1096</v>
      </c>
      <c r="D5" s="17"/>
      <c r="E5" s="17"/>
    </row>
    <row r="6" spans="1:5" ht="14.25" customHeight="1">
      <c r="A6" s="16">
        <v>0</v>
      </c>
      <c r="C6" s="16"/>
      <c r="D6" s="16"/>
      <c r="E6" s="18" t="s">
        <v>1044</v>
      </c>
    </row>
    <row r="7" spans="1:5" ht="19.5" customHeight="1">
      <c r="A7" s="16">
        <v>0</v>
      </c>
      <c r="C7" s="62" t="s">
        <v>1072</v>
      </c>
      <c r="D7" s="62" t="s">
        <v>883</v>
      </c>
      <c r="E7" s="63" t="s">
        <v>1073</v>
      </c>
    </row>
    <row r="8" spans="1:6" ht="25.5" customHeight="1">
      <c r="A8" s="16" t="s">
        <v>1057</v>
      </c>
      <c r="B8" s="16" t="s">
        <v>1097</v>
      </c>
      <c r="C8" s="64" t="s">
        <v>1098</v>
      </c>
      <c r="D8" s="65"/>
      <c r="E8" s="32">
        <v>1.77</v>
      </c>
      <c r="F8" s="16">
        <v>1</v>
      </c>
    </row>
    <row r="9" spans="1:6" ht="25.5" customHeight="1">
      <c r="A9" s="16" t="s">
        <v>1057</v>
      </c>
      <c r="B9" s="16" t="s">
        <v>1099</v>
      </c>
      <c r="C9" s="64" t="s">
        <v>1100</v>
      </c>
      <c r="D9" s="65">
        <v>22.72</v>
      </c>
      <c r="E9" s="32"/>
      <c r="F9" s="16">
        <v>2</v>
      </c>
    </row>
    <row r="10" spans="1:6" ht="25.5" customHeight="1">
      <c r="A10" s="16" t="s">
        <v>1057</v>
      </c>
      <c r="B10" s="16" t="s">
        <v>1101</v>
      </c>
      <c r="C10" s="64" t="s">
        <v>1102</v>
      </c>
      <c r="D10" s="65"/>
      <c r="E10" s="32">
        <v>14.7</v>
      </c>
      <c r="F10" s="16">
        <v>3</v>
      </c>
    </row>
    <row r="11" spans="1:6" ht="25.5" customHeight="1">
      <c r="A11" s="16" t="s">
        <v>1057</v>
      </c>
      <c r="B11" s="16" t="s">
        <v>1103</v>
      </c>
      <c r="C11" s="64" t="s">
        <v>1104</v>
      </c>
      <c r="D11" s="65"/>
      <c r="E11" s="32">
        <v>0</v>
      </c>
      <c r="F11" s="16">
        <v>4</v>
      </c>
    </row>
    <row r="12" spans="1:6" ht="25.5" customHeight="1">
      <c r="A12" s="16" t="s">
        <v>1057</v>
      </c>
      <c r="B12" s="16" t="s">
        <v>1105</v>
      </c>
      <c r="C12" s="64" t="s">
        <v>1106</v>
      </c>
      <c r="D12" s="65"/>
      <c r="E12" s="32">
        <v>16.47</v>
      </c>
      <c r="F12" s="16">
        <v>5</v>
      </c>
    </row>
    <row r="13" spans="1:6" ht="25.5" customHeight="1">
      <c r="A13" s="16" t="s">
        <v>1057</v>
      </c>
      <c r="B13" s="16" t="s">
        <v>1107</v>
      </c>
      <c r="C13" s="64" t="s">
        <v>1108</v>
      </c>
      <c r="D13" s="66">
        <v>0.1</v>
      </c>
      <c r="E13" s="32"/>
      <c r="F13" s="16">
        <v>6</v>
      </c>
    </row>
    <row r="14" spans="1:10" ht="25.5" customHeight="1">
      <c r="A14" s="16" t="s">
        <v>1057</v>
      </c>
      <c r="B14" s="16" t="s">
        <v>1109</v>
      </c>
      <c r="C14" s="67" t="s">
        <v>1110</v>
      </c>
      <c r="D14" s="68">
        <v>22.82</v>
      </c>
      <c r="E14" s="69"/>
      <c r="F14" s="16">
        <v>7</v>
      </c>
      <c r="J14" s="65"/>
    </row>
    <row r="15" ht="14.25">
      <c r="J15" s="70"/>
    </row>
  </sheetData>
  <sheetProtection/>
  <mergeCells count="1">
    <mergeCell ref="C5:E5"/>
  </mergeCells>
  <printOptions/>
  <pageMargins left="0.75" right="0.75" top="1" bottom="1" header="0.51" footer="0.51"/>
  <pageSetup fitToHeight="1" fitToWidth="1" horizontalDpi="600" verticalDpi="600" orientation="portrait" paperSize="9" scale="59"/>
</worksheet>
</file>

<file path=xl/worksheets/sheet22.xml><?xml version="1.0" encoding="utf-8"?>
<worksheet xmlns="http://schemas.openxmlformats.org/spreadsheetml/2006/main" xmlns:r="http://schemas.openxmlformats.org/officeDocument/2006/relationships">
  <sheetPr>
    <pageSetUpPr fitToPage="1"/>
  </sheetPr>
  <dimension ref="A1:G31"/>
  <sheetViews>
    <sheetView zoomScaleSheetLayoutView="100" workbookViewId="0" topLeftCell="C4">
      <selection activeCell="O31" sqref="O31"/>
    </sheetView>
  </sheetViews>
  <sheetFormatPr defaultColWidth="10.00390625" defaultRowHeight="15"/>
  <cols>
    <col min="1" max="2" width="9.00390625" style="15" hidden="1" customWidth="1"/>
    <col min="3" max="3" width="38.7109375" style="15" customWidth="1"/>
    <col min="4" max="4" width="18.7109375" style="15" customWidth="1"/>
    <col min="5" max="5" width="28.8515625" style="15" customWidth="1"/>
    <col min="6" max="6" width="25.00390625" style="15" customWidth="1"/>
    <col min="7" max="7" width="9.00390625" style="15" hidden="1" customWidth="1"/>
    <col min="8" max="8" width="9.7109375" style="15" customWidth="1"/>
    <col min="9" max="16384" width="10.00390625" style="15" customWidth="1"/>
  </cols>
  <sheetData>
    <row r="1" spans="1:4" ht="22.5" hidden="1">
      <c r="A1" s="16">
        <v>0</v>
      </c>
      <c r="B1" s="16" t="s">
        <v>1111</v>
      </c>
      <c r="C1" s="16" t="s">
        <v>1031</v>
      </c>
      <c r="D1" s="16"/>
    </row>
    <row r="2" spans="1:6" ht="22.5" hidden="1">
      <c r="A2" s="16">
        <v>0</v>
      </c>
      <c r="B2" s="16" t="s">
        <v>1033</v>
      </c>
      <c r="C2" s="16" t="s">
        <v>1063</v>
      </c>
      <c r="D2" s="16" t="s">
        <v>1034</v>
      </c>
      <c r="E2" s="16" t="s">
        <v>1064</v>
      </c>
      <c r="F2" s="16" t="s">
        <v>1035</v>
      </c>
    </row>
    <row r="3" spans="1:7" ht="13.5" hidden="1">
      <c r="A3" s="16">
        <v>0</v>
      </c>
      <c r="B3" s="16" t="s">
        <v>1065</v>
      </c>
      <c r="C3" s="16" t="s">
        <v>1066</v>
      </c>
      <c r="E3" s="16" t="s">
        <v>1112</v>
      </c>
      <c r="F3" s="16" t="s">
        <v>1113</v>
      </c>
      <c r="G3" s="16" t="s">
        <v>1069</v>
      </c>
    </row>
    <row r="4" spans="1:3" ht="14.25" customHeight="1">
      <c r="A4" s="16">
        <v>0</v>
      </c>
      <c r="C4" s="2" t="s">
        <v>1114</v>
      </c>
    </row>
    <row r="5" spans="1:6" ht="28.5" customHeight="1">
      <c r="A5" s="16">
        <v>0</v>
      </c>
      <c r="C5" s="17" t="s">
        <v>1115</v>
      </c>
      <c r="D5" s="17"/>
      <c r="E5" s="17"/>
      <c r="F5" s="17"/>
    </row>
    <row r="6" spans="1:6" ht="14.25" customHeight="1">
      <c r="A6" s="16">
        <v>0</v>
      </c>
      <c r="F6" s="18" t="s">
        <v>1044</v>
      </c>
    </row>
    <row r="7" spans="1:6" ht="21.75" customHeight="1">
      <c r="A7" s="16">
        <v>0</v>
      </c>
      <c r="C7" s="20" t="s">
        <v>1072</v>
      </c>
      <c r="D7" s="25" t="s">
        <v>1116</v>
      </c>
      <c r="E7" s="25" t="s">
        <v>1117</v>
      </c>
      <c r="F7" s="20" t="s">
        <v>1118</v>
      </c>
    </row>
    <row r="8" spans="1:7" ht="19.5" customHeight="1">
      <c r="A8" s="16" t="s">
        <v>1057</v>
      </c>
      <c r="B8" s="16" t="s">
        <v>1119</v>
      </c>
      <c r="C8" s="47" t="s">
        <v>1120</v>
      </c>
      <c r="D8" s="41" t="s">
        <v>1121</v>
      </c>
      <c r="E8" s="48">
        <f>SUM(E9+E11)</f>
        <v>18.27</v>
      </c>
      <c r="F8" s="49">
        <f>SUM(F9+F11)</f>
        <v>18.27</v>
      </c>
      <c r="G8" s="16">
        <v>1</v>
      </c>
    </row>
    <row r="9" spans="1:7" ht="19.5" customHeight="1">
      <c r="A9" s="16" t="s">
        <v>1057</v>
      </c>
      <c r="B9" s="16" t="s">
        <v>1079</v>
      </c>
      <c r="C9" s="47" t="s">
        <v>1122</v>
      </c>
      <c r="D9" s="41" t="s">
        <v>1052</v>
      </c>
      <c r="E9" s="50">
        <v>3.57</v>
      </c>
      <c r="F9" s="49">
        <v>3.57</v>
      </c>
      <c r="G9" s="16">
        <v>2</v>
      </c>
    </row>
    <row r="10" spans="1:7" ht="22.5" customHeight="1">
      <c r="A10" s="16" t="s">
        <v>1057</v>
      </c>
      <c r="B10" s="16" t="s">
        <v>1123</v>
      </c>
      <c r="C10" s="47" t="s">
        <v>1124</v>
      </c>
      <c r="D10" s="41" t="s">
        <v>1053</v>
      </c>
      <c r="E10" s="50">
        <v>1.57</v>
      </c>
      <c r="F10" s="49">
        <v>1.57</v>
      </c>
      <c r="G10" s="16">
        <v>3</v>
      </c>
    </row>
    <row r="11" spans="1:7" ht="19.5" customHeight="1">
      <c r="A11" s="16" t="s">
        <v>1057</v>
      </c>
      <c r="B11" s="16" t="s">
        <v>1101</v>
      </c>
      <c r="C11" s="47" t="s">
        <v>1125</v>
      </c>
      <c r="D11" s="41" t="s">
        <v>1126</v>
      </c>
      <c r="E11" s="50">
        <v>14.7</v>
      </c>
      <c r="F11" s="49">
        <v>14.7</v>
      </c>
      <c r="G11" s="16">
        <v>4</v>
      </c>
    </row>
    <row r="12" spans="1:7" ht="22.5" customHeight="1">
      <c r="A12" s="16" t="s">
        <v>1057</v>
      </c>
      <c r="B12" s="16" t="s">
        <v>1127</v>
      </c>
      <c r="C12" s="51" t="s">
        <v>1124</v>
      </c>
      <c r="D12" s="44" t="s">
        <v>1055</v>
      </c>
      <c r="E12" s="52">
        <v>0</v>
      </c>
      <c r="F12" s="53">
        <v>0</v>
      </c>
      <c r="G12" s="16">
        <v>5</v>
      </c>
    </row>
    <row r="13" spans="1:7" ht="19.5" customHeight="1">
      <c r="A13" s="16" t="s">
        <v>1057</v>
      </c>
      <c r="B13" s="16" t="s">
        <v>1128</v>
      </c>
      <c r="C13" s="47" t="s">
        <v>1129</v>
      </c>
      <c r="D13" s="41" t="s">
        <v>1130</v>
      </c>
      <c r="E13" s="50">
        <f>SUM(E14:E15)</f>
        <v>1.75</v>
      </c>
      <c r="F13" s="49">
        <f>SUM(F14:F15)</f>
        <v>1.75</v>
      </c>
      <c r="G13" s="16">
        <v>6</v>
      </c>
    </row>
    <row r="14" spans="1:7" ht="19.5" customHeight="1">
      <c r="A14" s="16" t="s">
        <v>1057</v>
      </c>
      <c r="B14" s="16" t="s">
        <v>1086</v>
      </c>
      <c r="C14" s="47" t="s">
        <v>1122</v>
      </c>
      <c r="D14" s="41" t="s">
        <v>1131</v>
      </c>
      <c r="E14" s="50">
        <v>1.75</v>
      </c>
      <c r="F14" s="49">
        <v>1.75</v>
      </c>
      <c r="G14" s="16">
        <v>7</v>
      </c>
    </row>
    <row r="15" spans="1:7" ht="19.5" customHeight="1">
      <c r="A15" s="16" t="s">
        <v>1057</v>
      </c>
      <c r="B15" s="16" t="s">
        <v>1103</v>
      </c>
      <c r="C15" s="51" t="s">
        <v>1125</v>
      </c>
      <c r="D15" s="44" t="s">
        <v>1132</v>
      </c>
      <c r="E15" s="54">
        <v>0</v>
      </c>
      <c r="F15" s="53">
        <v>0</v>
      </c>
      <c r="G15" s="16">
        <v>8</v>
      </c>
    </row>
    <row r="16" spans="1:7" ht="19.5" customHeight="1">
      <c r="A16" s="16" t="s">
        <v>1057</v>
      </c>
      <c r="B16" s="16" t="s">
        <v>1133</v>
      </c>
      <c r="C16" s="47" t="s">
        <v>1134</v>
      </c>
      <c r="D16" s="55" t="s">
        <v>1135</v>
      </c>
      <c r="E16" s="56">
        <f>SUM(E17:E18)</f>
        <v>0.52010474</v>
      </c>
      <c r="F16" s="49">
        <f>SUM(F17:F18)</f>
        <v>0.52010474</v>
      </c>
      <c r="G16" s="16">
        <v>9</v>
      </c>
    </row>
    <row r="17" spans="1:7" ht="19.5" customHeight="1">
      <c r="A17" s="16" t="s">
        <v>1057</v>
      </c>
      <c r="B17" s="16" t="s">
        <v>1136</v>
      </c>
      <c r="C17" s="47" t="s">
        <v>1122</v>
      </c>
      <c r="D17" s="57" t="s">
        <v>1137</v>
      </c>
      <c r="E17" s="58">
        <v>0.46802474</v>
      </c>
      <c r="F17" s="49">
        <v>0.46802474</v>
      </c>
      <c r="G17" s="16">
        <v>10</v>
      </c>
    </row>
    <row r="18" spans="1:7" ht="19.5" customHeight="1">
      <c r="A18" s="16" t="s">
        <v>1057</v>
      </c>
      <c r="B18" s="16" t="s">
        <v>1138</v>
      </c>
      <c r="C18" s="51" t="s">
        <v>1125</v>
      </c>
      <c r="D18" s="44" t="s">
        <v>1139</v>
      </c>
      <c r="E18" s="59">
        <v>0.05208</v>
      </c>
      <c r="F18" s="60">
        <v>0.05208</v>
      </c>
      <c r="G18" s="16">
        <v>11</v>
      </c>
    </row>
    <row r="19" spans="1:7" ht="19.5" customHeight="1">
      <c r="A19" s="16" t="s">
        <v>1057</v>
      </c>
      <c r="B19" s="16" t="s">
        <v>1140</v>
      </c>
      <c r="C19" s="47" t="s">
        <v>1141</v>
      </c>
      <c r="D19" s="41" t="s">
        <v>1142</v>
      </c>
      <c r="E19" s="42">
        <f>SUM(E20+E23)</f>
        <v>0.4</v>
      </c>
      <c r="F19" s="49">
        <f>SUM(F20+F23)</f>
        <v>0.4</v>
      </c>
      <c r="G19" s="16">
        <v>12</v>
      </c>
    </row>
    <row r="20" spans="1:7" ht="19.5" customHeight="1">
      <c r="A20" s="16" t="s">
        <v>1057</v>
      </c>
      <c r="B20" s="16" t="s">
        <v>1143</v>
      </c>
      <c r="C20" s="47" t="s">
        <v>1122</v>
      </c>
      <c r="D20" s="41" t="s">
        <v>1144</v>
      </c>
      <c r="E20" s="42">
        <v>0.4</v>
      </c>
      <c r="F20" s="49">
        <v>0.4</v>
      </c>
      <c r="G20" s="16">
        <v>13</v>
      </c>
    </row>
    <row r="21" spans="1:7" ht="19.5" customHeight="1">
      <c r="A21" s="16" t="s">
        <v>1057</v>
      </c>
      <c r="B21" s="16" t="s">
        <v>1145</v>
      </c>
      <c r="C21" s="47" t="s">
        <v>1146</v>
      </c>
      <c r="D21" s="41"/>
      <c r="E21" s="42">
        <v>0.36</v>
      </c>
      <c r="F21" s="49">
        <v>0.36</v>
      </c>
      <c r="G21" s="16">
        <v>14</v>
      </c>
    </row>
    <row r="22" spans="1:7" ht="22.5" customHeight="1">
      <c r="A22" s="16" t="s">
        <v>1057</v>
      </c>
      <c r="B22" s="16" t="s">
        <v>1147</v>
      </c>
      <c r="C22" s="47" t="s">
        <v>1148</v>
      </c>
      <c r="D22" s="41" t="s">
        <v>1149</v>
      </c>
      <c r="E22" s="42">
        <v>0.04</v>
      </c>
      <c r="F22" s="49">
        <v>0.04</v>
      </c>
      <c r="G22" s="16">
        <v>15</v>
      </c>
    </row>
    <row r="23" spans="1:7" ht="19.5" customHeight="1">
      <c r="A23" s="16" t="s">
        <v>1057</v>
      </c>
      <c r="B23" s="16" t="s">
        <v>1150</v>
      </c>
      <c r="C23" s="47" t="s">
        <v>1125</v>
      </c>
      <c r="D23" s="41" t="s">
        <v>1151</v>
      </c>
      <c r="E23" s="42">
        <v>0</v>
      </c>
      <c r="F23" s="49">
        <v>0</v>
      </c>
      <c r="G23" s="16">
        <v>16</v>
      </c>
    </row>
    <row r="24" spans="1:7" ht="19.5" customHeight="1">
      <c r="A24" s="16" t="s">
        <v>1057</v>
      </c>
      <c r="B24" s="16" t="s">
        <v>1152</v>
      </c>
      <c r="C24" s="47" t="s">
        <v>1146</v>
      </c>
      <c r="D24" s="41"/>
      <c r="E24" s="42">
        <v>0</v>
      </c>
      <c r="F24" s="49">
        <v>0</v>
      </c>
      <c r="G24" s="16">
        <v>17</v>
      </c>
    </row>
    <row r="25" spans="1:7" ht="22.5" customHeight="1">
      <c r="A25" s="16" t="s">
        <v>1057</v>
      </c>
      <c r="B25" s="16" t="s">
        <v>1153</v>
      </c>
      <c r="C25" s="51" t="s">
        <v>1154</v>
      </c>
      <c r="D25" s="44" t="s">
        <v>1155</v>
      </c>
      <c r="E25" s="45">
        <v>0</v>
      </c>
      <c r="F25" s="60">
        <v>0</v>
      </c>
      <c r="G25" s="16">
        <v>18</v>
      </c>
    </row>
    <row r="26" spans="1:7" ht="19.5" customHeight="1">
      <c r="A26" s="16" t="s">
        <v>1057</v>
      </c>
      <c r="B26" s="16" t="s">
        <v>1156</v>
      </c>
      <c r="C26" s="47" t="s">
        <v>1157</v>
      </c>
      <c r="D26" s="41" t="s">
        <v>1158</v>
      </c>
      <c r="E26" s="42">
        <f>SUM(E27:E28)</f>
        <v>1.0751</v>
      </c>
      <c r="F26" s="49">
        <f>SUM(F27:F28)</f>
        <v>1.0751</v>
      </c>
      <c r="G26" s="16">
        <v>19</v>
      </c>
    </row>
    <row r="27" spans="1:7" ht="19.5" customHeight="1">
      <c r="A27" s="16" t="s">
        <v>1057</v>
      </c>
      <c r="B27" s="16" t="s">
        <v>1159</v>
      </c>
      <c r="C27" s="47" t="s">
        <v>1122</v>
      </c>
      <c r="D27" s="41" t="s">
        <v>1160</v>
      </c>
      <c r="E27" s="42">
        <v>0.4971</v>
      </c>
      <c r="F27" s="42">
        <v>0.4971</v>
      </c>
      <c r="G27" s="16">
        <v>20</v>
      </c>
    </row>
    <row r="28" spans="1:7" ht="19.5" customHeight="1">
      <c r="A28" s="16" t="s">
        <v>1057</v>
      </c>
      <c r="B28" s="16" t="s">
        <v>1161</v>
      </c>
      <c r="C28" s="51" t="s">
        <v>1125</v>
      </c>
      <c r="D28" s="44" t="s">
        <v>1162</v>
      </c>
      <c r="E28" s="45">
        <v>0.578</v>
      </c>
      <c r="F28" s="45">
        <v>0.578</v>
      </c>
      <c r="G28" s="16">
        <v>21</v>
      </c>
    </row>
    <row r="29" spans="1:7" ht="14.25" customHeight="1">
      <c r="A29" s="16">
        <v>0</v>
      </c>
      <c r="C29" s="16" t="s">
        <v>1163</v>
      </c>
      <c r="D29" s="16"/>
      <c r="E29" s="16"/>
      <c r="F29" s="16"/>
      <c r="G29" s="16"/>
    </row>
    <row r="30" spans="1:7" ht="14.25" customHeight="1">
      <c r="A30" s="16">
        <v>0</v>
      </c>
      <c r="C30" s="16" t="s">
        <v>1164</v>
      </c>
      <c r="D30" s="16"/>
      <c r="E30" s="16"/>
      <c r="F30" s="16"/>
      <c r="G30" s="16"/>
    </row>
    <row r="31" ht="14.25" customHeight="1">
      <c r="G31" s="16"/>
    </row>
  </sheetData>
  <sheetProtection/>
  <mergeCells count="3">
    <mergeCell ref="C5:F5"/>
    <mergeCell ref="C29:F29"/>
    <mergeCell ref="C30:F30"/>
  </mergeCells>
  <printOptions/>
  <pageMargins left="0.75" right="0.75" top="1" bottom="1" header="0.51" footer="0.51"/>
  <pageSetup fitToHeight="1" fitToWidth="1" horizontalDpi="600" verticalDpi="600" orientation="portrait" paperSize="9" scale="72"/>
</worksheet>
</file>

<file path=xl/worksheets/sheet23.xml><?xml version="1.0" encoding="utf-8"?>
<worksheet xmlns="http://schemas.openxmlformats.org/spreadsheetml/2006/main" xmlns:r="http://schemas.openxmlformats.org/officeDocument/2006/relationships">
  <sheetPr>
    <pageSetUpPr fitToPage="1"/>
  </sheetPr>
  <dimension ref="A1:H14"/>
  <sheetViews>
    <sheetView zoomScaleSheetLayoutView="100" workbookViewId="0" topLeftCell="C4">
      <selection activeCell="N37" sqref="N37"/>
    </sheetView>
  </sheetViews>
  <sheetFormatPr defaultColWidth="10.00390625" defaultRowHeight="15"/>
  <cols>
    <col min="1" max="2" width="9.00390625" style="15" hidden="1" customWidth="1"/>
    <col min="3" max="3" width="42.421875" style="15" customWidth="1"/>
    <col min="4" max="4" width="18.421875" style="15" customWidth="1"/>
    <col min="5" max="6" width="20.7109375" style="15" customWidth="1"/>
    <col min="7" max="7" width="19.140625" style="15" customWidth="1"/>
    <col min="8" max="8" width="9.00390625" style="15" hidden="1" customWidth="1"/>
    <col min="9" max="9" width="9.7109375" style="15" customWidth="1"/>
    <col min="10" max="16384" width="10.00390625" style="15" customWidth="1"/>
  </cols>
  <sheetData>
    <row r="1" spans="1:4" ht="22.5" hidden="1">
      <c r="A1" s="16">
        <v>0</v>
      </c>
      <c r="B1" s="16" t="s">
        <v>1165</v>
      </c>
      <c r="C1" s="16" t="s">
        <v>1031</v>
      </c>
      <c r="D1" s="16" t="s">
        <v>1166</v>
      </c>
    </row>
    <row r="2" spans="1:6" ht="22.5" hidden="1">
      <c r="A2" s="16">
        <v>0</v>
      </c>
      <c r="B2" s="16" t="s">
        <v>1033</v>
      </c>
      <c r="C2" s="16" t="s">
        <v>1063</v>
      </c>
      <c r="D2" s="16" t="s">
        <v>1034</v>
      </c>
      <c r="E2" s="16" t="s">
        <v>1064</v>
      </c>
      <c r="F2" s="16" t="s">
        <v>1167</v>
      </c>
    </row>
    <row r="3" spans="1:8" ht="13.5" hidden="1">
      <c r="A3" s="16">
        <v>0</v>
      </c>
      <c r="B3" s="16" t="s">
        <v>1065</v>
      </c>
      <c r="C3" s="16" t="s">
        <v>1066</v>
      </c>
      <c r="E3" s="16" t="s">
        <v>1112</v>
      </c>
      <c r="F3" s="16" t="s">
        <v>1113</v>
      </c>
      <c r="G3" s="16" t="s">
        <v>1168</v>
      </c>
      <c r="H3" s="16" t="s">
        <v>1069</v>
      </c>
    </row>
    <row r="4" spans="1:3" ht="14.25" customHeight="1">
      <c r="A4" s="16">
        <v>0</v>
      </c>
      <c r="C4" s="2" t="s">
        <v>1169</v>
      </c>
    </row>
    <row r="5" spans="1:6" ht="18.75" customHeight="1">
      <c r="A5" s="16">
        <v>0</v>
      </c>
      <c r="C5" s="17" t="s">
        <v>1170</v>
      </c>
      <c r="D5" s="17"/>
      <c r="E5" s="17"/>
      <c r="F5" s="17"/>
    </row>
    <row r="6" spans="1:7" ht="14.25" customHeight="1">
      <c r="A6" s="16">
        <v>0</v>
      </c>
      <c r="C6" s="18" t="s">
        <v>1044</v>
      </c>
      <c r="D6" s="18"/>
      <c r="E6" s="18"/>
      <c r="F6" s="18"/>
      <c r="G6" s="18"/>
    </row>
    <row r="7" spans="1:7" ht="14.25" customHeight="1">
      <c r="A7" s="16">
        <v>0</v>
      </c>
      <c r="C7" s="19" t="s">
        <v>3</v>
      </c>
      <c r="D7" s="25" t="s">
        <v>1050</v>
      </c>
      <c r="E7" s="25" t="s">
        <v>1117</v>
      </c>
      <c r="F7" s="26" t="s">
        <v>1118</v>
      </c>
      <c r="G7" s="26" t="s">
        <v>1171</v>
      </c>
    </row>
    <row r="8" spans="1:8" ht="19.5" customHeight="1">
      <c r="A8" s="16" t="s">
        <v>1057</v>
      </c>
      <c r="B8" s="16" t="s">
        <v>1172</v>
      </c>
      <c r="C8" s="22" t="s">
        <v>1173</v>
      </c>
      <c r="D8" s="27" t="s">
        <v>1051</v>
      </c>
      <c r="E8" s="28">
        <f>SUM(E9:E10)</f>
        <v>16.7</v>
      </c>
      <c r="F8" s="28">
        <f>SUM(F9:F10)</f>
        <v>16.7</v>
      </c>
      <c r="G8" s="29">
        <v>0</v>
      </c>
      <c r="H8" s="16">
        <v>1</v>
      </c>
    </row>
    <row r="9" spans="1:8" ht="19.5" customHeight="1">
      <c r="A9" s="16" t="s">
        <v>1057</v>
      </c>
      <c r="B9" s="16" t="s">
        <v>1174</v>
      </c>
      <c r="C9" s="30" t="s">
        <v>1175</v>
      </c>
      <c r="D9" s="31" t="s">
        <v>1052</v>
      </c>
      <c r="E9" s="33">
        <v>2</v>
      </c>
      <c r="F9" s="33">
        <v>2</v>
      </c>
      <c r="G9" s="34">
        <v>0</v>
      </c>
      <c r="H9" s="16">
        <v>2</v>
      </c>
    </row>
    <row r="10" spans="1:8" ht="19.5" customHeight="1">
      <c r="A10" s="16" t="s">
        <v>1057</v>
      </c>
      <c r="B10" s="16" t="s">
        <v>1176</v>
      </c>
      <c r="C10" s="22" t="s">
        <v>1177</v>
      </c>
      <c r="D10" s="27" t="s">
        <v>1053</v>
      </c>
      <c r="E10" s="28">
        <v>14.7</v>
      </c>
      <c r="F10" s="28">
        <v>14.7</v>
      </c>
      <c r="G10" s="29">
        <v>0</v>
      </c>
      <c r="H10" s="16">
        <v>3</v>
      </c>
    </row>
    <row r="11" spans="1:8" ht="19.5" customHeight="1">
      <c r="A11" s="16" t="s">
        <v>1057</v>
      </c>
      <c r="B11" s="16" t="s">
        <v>1178</v>
      </c>
      <c r="C11" s="43" t="s">
        <v>1179</v>
      </c>
      <c r="D11" s="27" t="s">
        <v>1054</v>
      </c>
      <c r="E11" s="28">
        <f>SUM(E12:E13)</f>
        <v>1.53</v>
      </c>
      <c r="F11" s="28">
        <f>SUM(F12:F13)</f>
        <v>1.53</v>
      </c>
      <c r="G11" s="29">
        <v>0</v>
      </c>
      <c r="H11" s="16">
        <v>4</v>
      </c>
    </row>
    <row r="12" spans="1:8" ht="19.5" customHeight="1">
      <c r="A12" s="16" t="s">
        <v>1057</v>
      </c>
      <c r="B12" s="16" t="s">
        <v>1180</v>
      </c>
      <c r="C12" s="40" t="s">
        <v>1175</v>
      </c>
      <c r="D12" s="41" t="s">
        <v>1055</v>
      </c>
      <c r="E12" s="42">
        <v>1.43</v>
      </c>
      <c r="F12" s="42">
        <v>1.43</v>
      </c>
      <c r="G12" s="34">
        <v>0</v>
      </c>
      <c r="H12" s="16">
        <v>5</v>
      </c>
    </row>
    <row r="13" spans="1:8" ht="19.5" customHeight="1">
      <c r="A13" s="16" t="s">
        <v>1057</v>
      </c>
      <c r="B13" s="16" t="s">
        <v>1181</v>
      </c>
      <c r="C13" s="22" t="s">
        <v>1177</v>
      </c>
      <c r="D13" s="27" t="s">
        <v>1056</v>
      </c>
      <c r="E13" s="28">
        <v>0.1</v>
      </c>
      <c r="F13" s="28">
        <v>0.1</v>
      </c>
      <c r="G13" s="39">
        <v>0</v>
      </c>
      <c r="H13" s="16">
        <v>6</v>
      </c>
    </row>
    <row r="14" spans="1:7" ht="13.5" customHeight="1">
      <c r="A14" s="16">
        <v>0</v>
      </c>
      <c r="C14" s="24" t="s">
        <v>1182</v>
      </c>
      <c r="D14" s="24"/>
      <c r="E14" s="24"/>
      <c r="F14" s="24"/>
      <c r="G14" s="24"/>
    </row>
  </sheetData>
  <sheetProtection/>
  <mergeCells count="3">
    <mergeCell ref="C5:F5"/>
    <mergeCell ref="C6:G6"/>
    <mergeCell ref="C14:G14"/>
  </mergeCells>
  <printOptions/>
  <pageMargins left="0.75" right="0.75" top="1" bottom="1" header="0.51" footer="0.51"/>
  <pageSetup fitToHeight="1" fitToWidth="1" horizontalDpi="600" verticalDpi="600" orientation="landscape" paperSize="9"/>
</worksheet>
</file>

<file path=xl/worksheets/sheet24.xml><?xml version="1.0" encoding="utf-8"?>
<worksheet xmlns="http://schemas.openxmlformats.org/spreadsheetml/2006/main" xmlns:r="http://schemas.openxmlformats.org/officeDocument/2006/relationships">
  <sheetPr>
    <pageSetUpPr fitToPage="1"/>
  </sheetPr>
  <dimension ref="A1:H20"/>
  <sheetViews>
    <sheetView zoomScaleSheetLayoutView="100" workbookViewId="0" topLeftCell="C4">
      <selection activeCell="P30" sqref="P30"/>
    </sheetView>
  </sheetViews>
  <sheetFormatPr defaultColWidth="10.00390625" defaultRowHeight="15"/>
  <cols>
    <col min="1" max="2" width="9.00390625" style="15" hidden="1" customWidth="1"/>
    <col min="3" max="3" width="42.421875" style="15" customWidth="1"/>
    <col min="4" max="6" width="20.7109375" style="15" customWidth="1"/>
    <col min="7" max="7" width="19.140625" style="15" customWidth="1"/>
    <col min="8" max="8" width="9.00390625" style="15" hidden="1" customWidth="1"/>
    <col min="9" max="9" width="9.7109375" style="15" customWidth="1"/>
    <col min="10" max="16384" width="10.00390625" style="15" customWidth="1"/>
  </cols>
  <sheetData>
    <row r="1" spans="1:6" ht="22.5" hidden="1">
      <c r="A1" s="16">
        <v>0</v>
      </c>
      <c r="B1" s="16" t="s">
        <v>1183</v>
      </c>
      <c r="C1" s="16" t="s">
        <v>1184</v>
      </c>
      <c r="D1" s="16" t="s">
        <v>1185</v>
      </c>
      <c r="F1" s="16"/>
    </row>
    <row r="2" spans="1:6" ht="22.5" hidden="1">
      <c r="A2" s="16">
        <v>0</v>
      </c>
      <c r="B2" s="16" t="s">
        <v>1033</v>
      </c>
      <c r="C2" s="16" t="s">
        <v>1186</v>
      </c>
      <c r="D2" s="16" t="s">
        <v>1187</v>
      </c>
      <c r="E2" s="16" t="s">
        <v>1188</v>
      </c>
      <c r="F2" s="16" t="s">
        <v>1189</v>
      </c>
    </row>
    <row r="3" spans="1:8" ht="13.5" hidden="1">
      <c r="A3" s="16">
        <v>0</v>
      </c>
      <c r="B3" s="16" t="s">
        <v>1065</v>
      </c>
      <c r="C3" s="16" t="s">
        <v>1066</v>
      </c>
      <c r="D3" s="16"/>
      <c r="E3" s="16" t="s">
        <v>1190</v>
      </c>
      <c r="F3" s="16" t="s">
        <v>1191</v>
      </c>
      <c r="G3" s="16" t="s">
        <v>1192</v>
      </c>
      <c r="H3" s="16" t="s">
        <v>1069</v>
      </c>
    </row>
    <row r="4" spans="1:3" ht="12.75" customHeight="1">
      <c r="A4" s="16">
        <v>0</v>
      </c>
      <c r="C4" s="2" t="s">
        <v>1193</v>
      </c>
    </row>
    <row r="5" spans="1:6" ht="25.5" customHeight="1">
      <c r="A5" s="16">
        <v>0</v>
      </c>
      <c r="C5" s="17" t="s">
        <v>1194</v>
      </c>
      <c r="D5" s="17"/>
      <c r="E5" s="17"/>
      <c r="F5" s="17"/>
    </row>
    <row r="6" spans="1:7" ht="16.5" customHeight="1">
      <c r="A6" s="16">
        <v>0</v>
      </c>
      <c r="C6" s="18" t="s">
        <v>1044</v>
      </c>
      <c r="D6" s="18"/>
      <c r="E6" s="18"/>
      <c r="F6" s="18"/>
      <c r="G6" s="18"/>
    </row>
    <row r="7" spans="1:7" ht="19.5" customHeight="1">
      <c r="A7" s="16">
        <v>0</v>
      </c>
      <c r="C7" s="19" t="s">
        <v>1072</v>
      </c>
      <c r="D7" s="25" t="s">
        <v>1050</v>
      </c>
      <c r="E7" s="25" t="s">
        <v>1117</v>
      </c>
      <c r="F7" s="26" t="s">
        <v>1118</v>
      </c>
      <c r="G7" s="26" t="s">
        <v>1171</v>
      </c>
    </row>
    <row r="8" spans="1:8" ht="19.5" customHeight="1">
      <c r="A8" s="16" t="s">
        <v>1057</v>
      </c>
      <c r="B8" s="16" t="s">
        <v>1172</v>
      </c>
      <c r="C8" s="22" t="s">
        <v>1195</v>
      </c>
      <c r="D8" s="27" t="s">
        <v>1051</v>
      </c>
      <c r="E8" s="28">
        <f>SUM(E9:E10)</f>
        <v>39.4956</v>
      </c>
      <c r="F8" s="28">
        <f>SUM(F9:F10)</f>
        <v>39.4956</v>
      </c>
      <c r="G8" s="29">
        <v>0</v>
      </c>
      <c r="H8" s="16">
        <v>1</v>
      </c>
    </row>
    <row r="9" spans="1:8" ht="19.5" customHeight="1">
      <c r="A9" s="16" t="s">
        <v>1057</v>
      </c>
      <c r="B9" s="16" t="s">
        <v>1174</v>
      </c>
      <c r="C9" s="30" t="s">
        <v>1175</v>
      </c>
      <c r="D9" s="31" t="s">
        <v>1052</v>
      </c>
      <c r="E9" s="32">
        <v>16.7767</v>
      </c>
      <c r="F9" s="33">
        <v>16.7767</v>
      </c>
      <c r="G9" s="34">
        <v>0</v>
      </c>
      <c r="H9" s="16">
        <v>2</v>
      </c>
    </row>
    <row r="10" spans="1:8" ht="19.5" customHeight="1">
      <c r="A10" s="16" t="s">
        <v>1057</v>
      </c>
      <c r="B10" s="16" t="s">
        <v>1176</v>
      </c>
      <c r="C10" s="22" t="s">
        <v>1177</v>
      </c>
      <c r="D10" s="27" t="s">
        <v>1053</v>
      </c>
      <c r="E10" s="35">
        <v>22.7189</v>
      </c>
      <c r="F10" s="28">
        <v>22.7189</v>
      </c>
      <c r="G10" s="29">
        <v>0</v>
      </c>
      <c r="H10" s="16">
        <v>3</v>
      </c>
    </row>
    <row r="11" spans="1:8" ht="19.5" customHeight="1">
      <c r="A11" s="16" t="s">
        <v>1057</v>
      </c>
      <c r="B11" s="16" t="s">
        <v>1196</v>
      </c>
      <c r="C11" s="36" t="s">
        <v>1197</v>
      </c>
      <c r="D11" s="37" t="s">
        <v>1054</v>
      </c>
      <c r="E11" s="38">
        <f>SUM(E12:E13)</f>
        <v>1.53</v>
      </c>
      <c r="F11" s="38">
        <f>SUM(F12:F13)</f>
        <v>1.53</v>
      </c>
      <c r="G11" s="39">
        <v>0</v>
      </c>
      <c r="H11" s="16">
        <v>4</v>
      </c>
    </row>
    <row r="12" spans="1:8" ht="19.5" customHeight="1">
      <c r="A12" s="16" t="s">
        <v>1057</v>
      </c>
      <c r="B12" s="16" t="s">
        <v>1198</v>
      </c>
      <c r="C12" s="40" t="s">
        <v>1175</v>
      </c>
      <c r="D12" s="41" t="s">
        <v>1055</v>
      </c>
      <c r="E12" s="42">
        <v>1.43</v>
      </c>
      <c r="F12" s="42">
        <v>1.43</v>
      </c>
      <c r="G12" s="34">
        <v>0</v>
      </c>
      <c r="H12" s="16">
        <v>5</v>
      </c>
    </row>
    <row r="13" spans="1:8" ht="19.5" customHeight="1">
      <c r="A13" s="16" t="s">
        <v>1057</v>
      </c>
      <c r="B13" s="16" t="s">
        <v>1199</v>
      </c>
      <c r="C13" s="22" t="s">
        <v>1177</v>
      </c>
      <c r="D13" s="27" t="s">
        <v>1056</v>
      </c>
      <c r="E13" s="28">
        <v>0.1</v>
      </c>
      <c r="F13" s="28">
        <v>0.1</v>
      </c>
      <c r="G13" s="29">
        <v>0</v>
      </c>
      <c r="H13" s="16">
        <v>6</v>
      </c>
    </row>
    <row r="14" spans="1:8" ht="19.5" customHeight="1">
      <c r="A14" s="16" t="s">
        <v>1057</v>
      </c>
      <c r="B14" s="16" t="s">
        <v>1200</v>
      </c>
      <c r="C14" s="43" t="s">
        <v>1201</v>
      </c>
      <c r="D14" s="27" t="s">
        <v>1202</v>
      </c>
      <c r="E14" s="28">
        <f>SUM(E15:E16)</f>
        <v>1.53</v>
      </c>
      <c r="F14" s="28">
        <f>SUM(F15:F16)</f>
        <v>1.53</v>
      </c>
      <c r="G14" s="29">
        <v>0</v>
      </c>
      <c r="H14" s="16">
        <v>7</v>
      </c>
    </row>
    <row r="15" spans="1:8" ht="19.5" customHeight="1">
      <c r="A15" s="16" t="s">
        <v>1057</v>
      </c>
      <c r="B15" s="16" t="s">
        <v>1203</v>
      </c>
      <c r="C15" s="40" t="s">
        <v>1175</v>
      </c>
      <c r="D15" s="41" t="s">
        <v>1132</v>
      </c>
      <c r="E15" s="42">
        <v>1.43</v>
      </c>
      <c r="F15" s="42">
        <v>1.43</v>
      </c>
      <c r="G15" s="34">
        <v>0</v>
      </c>
      <c r="H15" s="16">
        <v>8</v>
      </c>
    </row>
    <row r="16" spans="1:8" ht="19.5" customHeight="1">
      <c r="A16" s="16" t="s">
        <v>1057</v>
      </c>
      <c r="B16" s="16" t="s">
        <v>1204</v>
      </c>
      <c r="C16" s="22" t="s">
        <v>1177</v>
      </c>
      <c r="D16" s="27" t="s">
        <v>1205</v>
      </c>
      <c r="E16" s="28">
        <v>0.1</v>
      </c>
      <c r="F16" s="28">
        <v>0.1</v>
      </c>
      <c r="G16" s="39">
        <v>0</v>
      </c>
      <c r="H16" s="16">
        <v>9</v>
      </c>
    </row>
    <row r="17" spans="1:8" ht="19.5" customHeight="1">
      <c r="A17" s="16" t="s">
        <v>1057</v>
      </c>
      <c r="B17" s="16" t="s">
        <v>1178</v>
      </c>
      <c r="C17" s="43" t="s">
        <v>1206</v>
      </c>
      <c r="D17" s="27" t="s">
        <v>1207</v>
      </c>
      <c r="E17" s="28">
        <f>SUM(E18:E19)</f>
        <v>41.03</v>
      </c>
      <c r="F17" s="28">
        <f>SUM(F18:F19)</f>
        <v>41.03</v>
      </c>
      <c r="G17" s="39">
        <v>0</v>
      </c>
      <c r="H17" s="16">
        <v>10</v>
      </c>
    </row>
    <row r="18" spans="1:8" ht="19.5" customHeight="1">
      <c r="A18" s="16" t="s">
        <v>1057</v>
      </c>
      <c r="B18" s="16" t="s">
        <v>1180</v>
      </c>
      <c r="C18" s="40" t="s">
        <v>1175</v>
      </c>
      <c r="D18" s="41" t="s">
        <v>1139</v>
      </c>
      <c r="E18" s="42">
        <v>18.21</v>
      </c>
      <c r="F18" s="42">
        <v>18.21</v>
      </c>
      <c r="G18" s="34">
        <v>0</v>
      </c>
      <c r="H18" s="16">
        <v>11</v>
      </c>
    </row>
    <row r="19" spans="1:8" ht="19.5" customHeight="1">
      <c r="A19" s="16" t="s">
        <v>1057</v>
      </c>
      <c r="B19" s="16" t="s">
        <v>1181</v>
      </c>
      <c r="C19" s="22" t="s">
        <v>1177</v>
      </c>
      <c r="D19" s="44" t="s">
        <v>1208</v>
      </c>
      <c r="E19" s="45">
        <v>22.82</v>
      </c>
      <c r="F19" s="45">
        <v>22.82</v>
      </c>
      <c r="G19" s="46">
        <v>0</v>
      </c>
      <c r="H19" s="16">
        <v>12</v>
      </c>
    </row>
    <row r="20" spans="1:7" ht="15.75" customHeight="1">
      <c r="A20" s="16">
        <v>0</v>
      </c>
      <c r="C20" s="16" t="s">
        <v>1209</v>
      </c>
      <c r="D20" s="16"/>
      <c r="E20" s="16"/>
      <c r="F20" s="16"/>
      <c r="G20" s="16"/>
    </row>
  </sheetData>
  <sheetProtection/>
  <mergeCells count="3">
    <mergeCell ref="C5:F5"/>
    <mergeCell ref="C6:G6"/>
    <mergeCell ref="C20:G20"/>
  </mergeCells>
  <printOptions/>
  <pageMargins left="0.75" right="0.75" top="1" bottom="1" header="0.51" footer="0.51"/>
  <pageSetup fitToHeight="1" fitToWidth="1" horizontalDpi="600" verticalDpi="600" orientation="landscape" paperSize="9" scale="98"/>
</worksheet>
</file>

<file path=xl/worksheets/sheet25.xml><?xml version="1.0" encoding="utf-8"?>
<worksheet xmlns="http://schemas.openxmlformats.org/spreadsheetml/2006/main" xmlns:r="http://schemas.openxmlformats.org/officeDocument/2006/relationships">
  <sheetPr>
    <pageSetUpPr fitToPage="1"/>
  </sheetPr>
  <dimension ref="A1:G12"/>
  <sheetViews>
    <sheetView zoomScaleSheetLayoutView="100" workbookViewId="0" topLeftCell="B4">
      <selection activeCell="J34" sqref="J34"/>
    </sheetView>
  </sheetViews>
  <sheetFormatPr defaultColWidth="10.00390625" defaultRowHeight="15"/>
  <cols>
    <col min="1" max="1" width="9.00390625" style="15" hidden="1" customWidth="1"/>
    <col min="2" max="2" width="14.00390625" style="15" customWidth="1"/>
    <col min="3" max="3" width="35.28125" style="15" customWidth="1"/>
    <col min="4" max="4" width="42.28125" style="15" customWidth="1"/>
    <col min="5" max="5" width="20.7109375" style="15" customWidth="1"/>
    <col min="6" max="7" width="9.00390625" style="15" hidden="1" customWidth="1"/>
    <col min="8" max="8" width="9.7109375" style="15" customWidth="1"/>
    <col min="9" max="16384" width="10.00390625" style="15" customWidth="1"/>
  </cols>
  <sheetData>
    <row r="1" spans="1:3" ht="22.5" hidden="1">
      <c r="A1" s="16">
        <v>0</v>
      </c>
      <c r="B1" s="16" t="s">
        <v>1210</v>
      </c>
      <c r="C1" s="16" t="s">
        <v>1184</v>
      </c>
    </row>
    <row r="2" spans="1:6" ht="22.5" hidden="1">
      <c r="A2" s="16">
        <v>0</v>
      </c>
      <c r="B2" s="16" t="s">
        <v>1033</v>
      </c>
      <c r="C2" s="16" t="s">
        <v>1186</v>
      </c>
      <c r="D2" s="16" t="s">
        <v>1187</v>
      </c>
      <c r="E2" s="16" t="s">
        <v>1188</v>
      </c>
      <c r="F2" s="16" t="s">
        <v>1189</v>
      </c>
    </row>
    <row r="3" spans="1:7" ht="13.5" hidden="1">
      <c r="A3" s="16">
        <v>0</v>
      </c>
      <c r="B3" s="16" t="s">
        <v>1069</v>
      </c>
      <c r="C3" s="16" t="s">
        <v>1211</v>
      </c>
      <c r="D3" s="16" t="s">
        <v>1212</v>
      </c>
      <c r="E3" s="16" t="s">
        <v>1213</v>
      </c>
      <c r="F3" s="16" t="s">
        <v>1214</v>
      </c>
      <c r="G3" s="16" t="s">
        <v>1215</v>
      </c>
    </row>
    <row r="4" spans="1:2" ht="14.25" customHeight="1">
      <c r="A4" s="16">
        <v>0</v>
      </c>
      <c r="B4" s="2" t="s">
        <v>1216</v>
      </c>
    </row>
    <row r="5" spans="1:5" ht="28.5" customHeight="1">
      <c r="A5" s="16">
        <v>0</v>
      </c>
      <c r="B5" s="17" t="s">
        <v>1217</v>
      </c>
      <c r="C5" s="17"/>
      <c r="D5" s="17"/>
      <c r="E5" s="17"/>
    </row>
    <row r="6" spans="1:5" ht="14.25" customHeight="1">
      <c r="A6" s="16">
        <v>0</v>
      </c>
      <c r="B6" s="18" t="s">
        <v>1044</v>
      </c>
      <c r="C6" s="18"/>
      <c r="D6" s="18"/>
      <c r="E6" s="18"/>
    </row>
    <row r="7" spans="1:5" ht="24" customHeight="1">
      <c r="A7" s="16">
        <v>0</v>
      </c>
      <c r="B7" s="19" t="s">
        <v>1218</v>
      </c>
      <c r="C7" s="19" t="s">
        <v>1219</v>
      </c>
      <c r="D7" s="19" t="s">
        <v>1220</v>
      </c>
      <c r="E7" s="20" t="s">
        <v>1221</v>
      </c>
    </row>
    <row r="8" spans="1:7" ht="17.25" customHeight="1">
      <c r="A8" s="16" t="s">
        <v>1057</v>
      </c>
      <c r="B8" s="21">
        <v>1</v>
      </c>
      <c r="C8" s="22" t="s">
        <v>1222</v>
      </c>
      <c r="D8" s="22" t="s">
        <v>1223</v>
      </c>
      <c r="E8" s="23">
        <v>1.43</v>
      </c>
      <c r="F8" s="16"/>
      <c r="G8" s="16" t="s">
        <v>1224</v>
      </c>
    </row>
    <row r="9" spans="1:7" ht="17.25" customHeight="1">
      <c r="A9" s="16" t="s">
        <v>1057</v>
      </c>
      <c r="B9" s="21">
        <v>2</v>
      </c>
      <c r="C9" s="22" t="s">
        <v>1225</v>
      </c>
      <c r="D9" s="22" t="s">
        <v>536</v>
      </c>
      <c r="E9" s="23">
        <v>0.1</v>
      </c>
      <c r="F9" s="16"/>
      <c r="G9" s="16" t="s">
        <v>1224</v>
      </c>
    </row>
    <row r="10" spans="1:7" ht="17.25" customHeight="1">
      <c r="A10" s="16"/>
      <c r="B10" s="21">
        <v>3</v>
      </c>
      <c r="C10" s="22" t="s">
        <v>1225</v>
      </c>
      <c r="D10" s="22" t="s">
        <v>1226</v>
      </c>
      <c r="E10" s="23"/>
      <c r="F10" s="16"/>
      <c r="G10" s="16"/>
    </row>
    <row r="11" spans="1:7" ht="17.25" customHeight="1">
      <c r="A11" s="16" t="s">
        <v>1057</v>
      </c>
      <c r="B11" s="21">
        <v>4</v>
      </c>
      <c r="C11" s="22" t="s">
        <v>1225</v>
      </c>
      <c r="D11" s="22" t="s">
        <v>1227</v>
      </c>
      <c r="E11" s="23"/>
      <c r="F11" s="16"/>
      <c r="G11" s="16" t="s">
        <v>1224</v>
      </c>
    </row>
    <row r="12" spans="1:5" ht="22.5" customHeight="1">
      <c r="A12" s="16"/>
      <c r="B12" s="24" t="s">
        <v>1228</v>
      </c>
      <c r="C12" s="24"/>
      <c r="D12" s="24"/>
      <c r="E12" s="24"/>
    </row>
  </sheetData>
  <sheetProtection/>
  <mergeCells count="3">
    <mergeCell ref="B5:E5"/>
    <mergeCell ref="B6:E6"/>
    <mergeCell ref="B12:E12"/>
  </mergeCells>
  <printOptions/>
  <pageMargins left="0.75" right="0.75" top="1" bottom="1" header="0.51" footer="0.51"/>
  <pageSetup fitToHeight="1" fitToWidth="1" horizontalDpi="600" verticalDpi="600" orientation="landscape" paperSize="9"/>
</worksheet>
</file>

<file path=xl/worksheets/sheet26.xml><?xml version="1.0" encoding="utf-8"?>
<worksheet xmlns="http://schemas.openxmlformats.org/spreadsheetml/2006/main" xmlns:r="http://schemas.openxmlformats.org/officeDocument/2006/relationships">
  <sheetPr>
    <pageSetUpPr fitToPage="1"/>
  </sheetPr>
  <dimension ref="A1:B18"/>
  <sheetViews>
    <sheetView tabSelected="1" workbookViewId="0" topLeftCell="A1">
      <selection activeCell="A18" sqref="A18"/>
    </sheetView>
  </sheetViews>
  <sheetFormatPr defaultColWidth="9.00390625" defaultRowHeight="15"/>
  <cols>
    <col min="1" max="1" width="34.7109375" style="1" customWidth="1"/>
    <col min="2" max="2" width="49.00390625" style="1" customWidth="1"/>
    <col min="3" max="16384" width="9.00390625" style="1" customWidth="1"/>
  </cols>
  <sheetData>
    <row r="1" ht="13.5">
      <c r="A1" s="2" t="s">
        <v>1229</v>
      </c>
    </row>
    <row r="2" spans="1:2" ht="21.75">
      <c r="A2" s="3" t="s">
        <v>1230</v>
      </c>
      <c r="B2" s="3"/>
    </row>
    <row r="3" spans="1:2" ht="13.5">
      <c r="A3" s="4"/>
      <c r="B3" s="5" t="s">
        <v>1044</v>
      </c>
    </row>
    <row r="4" spans="1:2" ht="24" customHeight="1">
      <c r="A4" s="6" t="s">
        <v>1231</v>
      </c>
      <c r="B4" s="7" t="s">
        <v>1232</v>
      </c>
    </row>
    <row r="5" spans="1:2" ht="28.5" customHeight="1">
      <c r="A5" s="8" t="s">
        <v>67</v>
      </c>
      <c r="B5" s="9">
        <v>0.36</v>
      </c>
    </row>
    <row r="6" spans="1:2" ht="28.5" customHeight="1">
      <c r="A6" s="10" t="s">
        <v>1233</v>
      </c>
      <c r="B6" s="11"/>
    </row>
    <row r="7" spans="1:2" ht="28.5" customHeight="1">
      <c r="A7" s="12" t="s">
        <v>1234</v>
      </c>
      <c r="B7" s="13"/>
    </row>
    <row r="8" spans="1:2" ht="28.5" customHeight="1">
      <c r="A8" s="10" t="s">
        <v>1235</v>
      </c>
      <c r="B8" s="13"/>
    </row>
    <row r="9" spans="1:2" ht="28.5" customHeight="1">
      <c r="A9" s="12" t="s">
        <v>1236</v>
      </c>
      <c r="B9" s="13"/>
    </row>
    <row r="10" spans="1:2" ht="28.5" customHeight="1">
      <c r="A10" s="10" t="s">
        <v>1237</v>
      </c>
      <c r="B10" s="13"/>
    </row>
    <row r="11" spans="1:2" ht="28.5" customHeight="1">
      <c r="A11" s="12" t="s">
        <v>1238</v>
      </c>
      <c r="B11" s="13"/>
    </row>
    <row r="12" spans="1:2" ht="28.5" customHeight="1">
      <c r="A12" s="10" t="s">
        <v>1239</v>
      </c>
      <c r="B12" s="13"/>
    </row>
    <row r="13" spans="1:2" ht="28.5" customHeight="1">
      <c r="A13" s="12" t="s">
        <v>1240</v>
      </c>
      <c r="B13" s="13"/>
    </row>
    <row r="14" spans="1:2" ht="28.5" customHeight="1">
      <c r="A14" s="10" t="s">
        <v>1241</v>
      </c>
      <c r="B14" s="13">
        <v>0.36</v>
      </c>
    </row>
    <row r="15" spans="1:2" ht="28.5" customHeight="1">
      <c r="A15" s="12" t="s">
        <v>1242</v>
      </c>
      <c r="B15" s="13"/>
    </row>
    <row r="16" spans="1:2" ht="28.5" customHeight="1">
      <c r="A16" s="10" t="s">
        <v>1243</v>
      </c>
      <c r="B16" s="13"/>
    </row>
    <row r="17" spans="1:2" ht="28.5" customHeight="1">
      <c r="A17" s="12" t="s">
        <v>1244</v>
      </c>
      <c r="B17" s="13"/>
    </row>
    <row r="18" ht="14.25">
      <c r="A18" s="14"/>
    </row>
  </sheetData>
  <sheetProtection/>
  <mergeCells count="1">
    <mergeCell ref="A2:B2"/>
  </mergeCells>
  <printOptions/>
  <pageMargins left="0.7" right="0.7" top="0.75" bottom="0.75" header="0.3" footer="0.3"/>
  <pageSetup fitToHeight="1" fitToWidth="1" horizontalDpi="600" verticalDpi="600" orientation="portrait" paperSize="9" scale="98"/>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R20" sqref="R20"/>
    </sheetView>
  </sheetViews>
  <sheetFormatPr defaultColWidth="9.00390625" defaultRowHeight="15"/>
  <sheetData/>
  <sheetProtection/>
  <printOptions/>
  <pageMargins left="0.7" right="0.7" top="0.75" bottom="0.75" header="0.3" footer="0.3"/>
  <pageSetup horizontalDpi="600" verticalDpi="600" orientation="portrait" paperSize="9"/>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4" sqref="A4"/>
    </sheetView>
  </sheetViews>
  <sheetFormatPr defaultColWidth="9.00390625" defaultRowHeight="15"/>
  <sheetData/>
  <sheetProtection/>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D449"/>
  <sheetViews>
    <sheetView workbookViewId="0" topLeftCell="A6">
      <selection activeCell="I25" sqref="I25"/>
    </sheetView>
  </sheetViews>
  <sheetFormatPr defaultColWidth="7.00390625" defaultRowHeight="15"/>
  <cols>
    <col min="1" max="1" width="15.421875" style="88" customWidth="1"/>
    <col min="2" max="2" width="44.57421875" style="87" customWidth="1"/>
    <col min="3" max="3" width="14.28125" style="242" customWidth="1"/>
    <col min="4" max="16384" width="7.00390625" style="90" customWidth="1"/>
  </cols>
  <sheetData>
    <row r="1" ht="29.25" customHeight="1">
      <c r="A1" s="91" t="s">
        <v>68</v>
      </c>
    </row>
    <row r="2" spans="1:3" ht="28.5" customHeight="1">
      <c r="A2" s="92" t="s">
        <v>69</v>
      </c>
      <c r="B2" s="93"/>
      <c r="C2" s="94"/>
    </row>
    <row r="3" spans="1:3" s="87" customFormat="1" ht="21.75" customHeight="1">
      <c r="A3" s="88"/>
      <c r="C3" s="243" t="s">
        <v>34</v>
      </c>
    </row>
    <row r="4" spans="1:3" s="87" customFormat="1" ht="19.5" customHeight="1">
      <c r="A4" s="244" t="s">
        <v>70</v>
      </c>
      <c r="B4" s="245" t="s">
        <v>71</v>
      </c>
      <c r="C4" s="246" t="s">
        <v>72</v>
      </c>
    </row>
    <row r="5" spans="1:3" s="241" customFormat="1" ht="26.25" customHeight="1">
      <c r="A5" s="99"/>
      <c r="B5" s="247" t="s">
        <v>73</v>
      </c>
      <c r="C5" s="248">
        <v>586011</v>
      </c>
    </row>
    <row r="6" spans="1:3" s="241" customFormat="1" ht="19.5" customHeight="1">
      <c r="A6" s="249" t="s">
        <v>74</v>
      </c>
      <c r="B6" s="247" t="s">
        <v>36</v>
      </c>
      <c r="C6" s="250">
        <v>58867.668604</v>
      </c>
    </row>
    <row r="7" spans="1:3" s="186" customFormat="1" ht="19.5" customHeight="1">
      <c r="A7" s="251" t="s">
        <v>75</v>
      </c>
      <c r="B7" s="252" t="s">
        <v>76</v>
      </c>
      <c r="C7" s="253">
        <v>1239.214094</v>
      </c>
    </row>
    <row r="8" spans="1:3" s="187" customFormat="1" ht="19.5" customHeight="1">
      <c r="A8" s="251" t="s">
        <v>77</v>
      </c>
      <c r="B8" s="252" t="s">
        <v>78</v>
      </c>
      <c r="C8" s="253">
        <v>866.214094</v>
      </c>
    </row>
    <row r="9" spans="1:3" s="87" customFormat="1" ht="19.5" customHeight="1">
      <c r="A9" s="251" t="s">
        <v>79</v>
      </c>
      <c r="B9" s="254" t="s">
        <v>80</v>
      </c>
      <c r="C9" s="253">
        <v>6</v>
      </c>
    </row>
    <row r="10" spans="1:3" s="87" customFormat="1" ht="19.5" customHeight="1">
      <c r="A10" s="251" t="s">
        <v>81</v>
      </c>
      <c r="B10" s="252" t="s">
        <v>82</v>
      </c>
      <c r="C10" s="253">
        <v>43</v>
      </c>
    </row>
    <row r="11" spans="1:3" s="87" customFormat="1" ht="19.5" customHeight="1">
      <c r="A11" s="251" t="s">
        <v>83</v>
      </c>
      <c r="B11" s="252" t="s">
        <v>84</v>
      </c>
      <c r="C11" s="253">
        <v>324</v>
      </c>
    </row>
    <row r="12" spans="1:3" s="87" customFormat="1" ht="19.5" customHeight="1">
      <c r="A12" s="251" t="s">
        <v>85</v>
      </c>
      <c r="B12" s="255" t="s">
        <v>86</v>
      </c>
      <c r="C12" s="253">
        <v>533.875308</v>
      </c>
    </row>
    <row r="13" spans="1:3" s="87" customFormat="1" ht="19.5" customHeight="1">
      <c r="A13" s="251" t="s">
        <v>87</v>
      </c>
      <c r="B13" s="252" t="s">
        <v>78</v>
      </c>
      <c r="C13" s="253">
        <v>533.875308</v>
      </c>
    </row>
    <row r="14" spans="1:3" s="87" customFormat="1" ht="19.5" customHeight="1">
      <c r="A14" s="251" t="s">
        <v>88</v>
      </c>
      <c r="B14" s="252" t="s">
        <v>89</v>
      </c>
      <c r="C14" s="253">
        <v>34044.673211</v>
      </c>
    </row>
    <row r="15" spans="1:3" s="87" customFormat="1" ht="19.5" customHeight="1">
      <c r="A15" s="251" t="s">
        <v>90</v>
      </c>
      <c r="B15" s="252" t="s">
        <v>78</v>
      </c>
      <c r="C15" s="253">
        <v>31026.315726</v>
      </c>
    </row>
    <row r="16" spans="1:3" s="87" customFormat="1" ht="19.5" customHeight="1">
      <c r="A16" s="251" t="s">
        <v>91</v>
      </c>
      <c r="B16" s="252" t="s">
        <v>92</v>
      </c>
      <c r="C16" s="253">
        <v>73</v>
      </c>
    </row>
    <row r="17" spans="1:3" s="87" customFormat="1" ht="19.5" customHeight="1">
      <c r="A17" s="251" t="s">
        <v>93</v>
      </c>
      <c r="B17" s="255" t="s">
        <v>94</v>
      </c>
      <c r="C17" s="253">
        <v>2906.316181</v>
      </c>
    </row>
    <row r="18" spans="1:3" s="87" customFormat="1" ht="19.5" customHeight="1">
      <c r="A18" s="251" t="s">
        <v>95</v>
      </c>
      <c r="B18" s="252" t="s">
        <v>96</v>
      </c>
      <c r="C18" s="253">
        <v>39.041304</v>
      </c>
    </row>
    <row r="19" spans="1:3" s="87" customFormat="1" ht="19.5" customHeight="1">
      <c r="A19" s="251" t="s">
        <v>97</v>
      </c>
      <c r="B19" s="252" t="s">
        <v>98</v>
      </c>
      <c r="C19" s="253">
        <v>1672.886093</v>
      </c>
    </row>
    <row r="20" spans="1:3" s="87" customFormat="1" ht="19.5" customHeight="1">
      <c r="A20" s="251" t="s">
        <v>99</v>
      </c>
      <c r="B20" s="252" t="s">
        <v>78</v>
      </c>
      <c r="C20" s="253">
        <v>1591.286093</v>
      </c>
    </row>
    <row r="21" spans="1:3" s="87" customFormat="1" ht="19.5" customHeight="1">
      <c r="A21" s="251" t="s">
        <v>100</v>
      </c>
      <c r="B21" s="252" t="s">
        <v>101</v>
      </c>
      <c r="C21" s="253">
        <v>24.6</v>
      </c>
    </row>
    <row r="22" spans="1:3" s="87" customFormat="1" ht="19.5" customHeight="1">
      <c r="A22" s="251" t="s">
        <v>102</v>
      </c>
      <c r="B22" s="255" t="s">
        <v>103</v>
      </c>
      <c r="C22" s="253">
        <v>57</v>
      </c>
    </row>
    <row r="23" spans="1:3" s="87" customFormat="1" ht="19.5" customHeight="1">
      <c r="A23" s="251" t="s">
        <v>104</v>
      </c>
      <c r="B23" s="255" t="s">
        <v>105</v>
      </c>
      <c r="C23" s="253">
        <v>524.727052</v>
      </c>
    </row>
    <row r="24" spans="1:3" s="87" customFormat="1" ht="19.5" customHeight="1">
      <c r="A24" s="251" t="s">
        <v>106</v>
      </c>
      <c r="B24" s="252" t="s">
        <v>78</v>
      </c>
      <c r="C24" s="253">
        <v>414.627052</v>
      </c>
    </row>
    <row r="25" spans="1:3" s="87" customFormat="1" ht="19.5" customHeight="1">
      <c r="A25" s="251" t="s">
        <v>107</v>
      </c>
      <c r="B25" s="255" t="s">
        <v>108</v>
      </c>
      <c r="C25" s="253">
        <v>30</v>
      </c>
    </row>
    <row r="26" spans="1:3" s="87" customFormat="1" ht="19.5" customHeight="1">
      <c r="A26" s="251" t="s">
        <v>109</v>
      </c>
      <c r="B26" s="252" t="s">
        <v>110</v>
      </c>
      <c r="C26" s="253">
        <v>18</v>
      </c>
    </row>
    <row r="27" spans="1:3" s="87" customFormat="1" ht="19.5" customHeight="1">
      <c r="A27" s="251" t="s">
        <v>111</v>
      </c>
      <c r="B27" s="255" t="s">
        <v>112</v>
      </c>
      <c r="C27" s="253">
        <v>15</v>
      </c>
    </row>
    <row r="28" spans="1:3" s="87" customFormat="1" ht="19.5" customHeight="1">
      <c r="A28" s="251" t="s">
        <v>113</v>
      </c>
      <c r="B28" s="254" t="s">
        <v>114</v>
      </c>
      <c r="C28" s="253">
        <v>47.1</v>
      </c>
    </row>
    <row r="29" spans="1:3" s="87" customFormat="1" ht="19.5" customHeight="1">
      <c r="A29" s="251" t="s">
        <v>115</v>
      </c>
      <c r="B29" s="254" t="s">
        <v>116</v>
      </c>
      <c r="C29" s="253">
        <v>3113.650262</v>
      </c>
    </row>
    <row r="30" spans="1:3" s="87" customFormat="1" ht="19.5" customHeight="1">
      <c r="A30" s="251" t="s">
        <v>117</v>
      </c>
      <c r="B30" s="252" t="s">
        <v>78</v>
      </c>
      <c r="C30" s="253">
        <v>1918.650262</v>
      </c>
    </row>
    <row r="31" spans="1:3" s="87" customFormat="1" ht="19.5" customHeight="1">
      <c r="A31" s="251" t="s">
        <v>118</v>
      </c>
      <c r="B31" s="255" t="s">
        <v>119</v>
      </c>
      <c r="C31" s="253">
        <v>504.296</v>
      </c>
    </row>
    <row r="32" spans="1:3" s="87" customFormat="1" ht="19.5" customHeight="1">
      <c r="A32" s="251" t="s">
        <v>120</v>
      </c>
      <c r="B32" s="252" t="s">
        <v>121</v>
      </c>
      <c r="C32" s="253">
        <v>50</v>
      </c>
    </row>
    <row r="33" spans="1:3" s="87" customFormat="1" ht="19.5" customHeight="1">
      <c r="A33" s="251" t="s">
        <v>122</v>
      </c>
      <c r="B33" s="252" t="s">
        <v>123</v>
      </c>
      <c r="C33" s="253">
        <v>164.704</v>
      </c>
    </row>
    <row r="34" spans="1:3" s="87" customFormat="1" ht="19.5" customHeight="1">
      <c r="A34" s="251" t="s">
        <v>124</v>
      </c>
      <c r="B34" s="255" t="s">
        <v>125</v>
      </c>
      <c r="C34" s="253">
        <v>476</v>
      </c>
    </row>
    <row r="35" spans="1:3" s="87" customFormat="1" ht="19.5" customHeight="1">
      <c r="A35" s="251" t="s">
        <v>126</v>
      </c>
      <c r="B35" s="255" t="s">
        <v>127</v>
      </c>
      <c r="C35" s="253">
        <v>3105</v>
      </c>
    </row>
    <row r="36" spans="1:3" s="87" customFormat="1" ht="19.5" customHeight="1">
      <c r="A36" s="251" t="s">
        <v>128</v>
      </c>
      <c r="B36" s="252" t="s">
        <v>78</v>
      </c>
      <c r="C36" s="253">
        <v>3105</v>
      </c>
    </row>
    <row r="37" spans="1:3" s="87" customFormat="1" ht="19.5" customHeight="1">
      <c r="A37" s="251" t="s">
        <v>129</v>
      </c>
      <c r="B37" s="255" t="s">
        <v>130</v>
      </c>
      <c r="C37" s="253">
        <v>955.645689</v>
      </c>
    </row>
    <row r="38" spans="1:3" s="87" customFormat="1" ht="19.5" customHeight="1">
      <c r="A38" s="251" t="s">
        <v>131</v>
      </c>
      <c r="B38" s="255" t="s">
        <v>78</v>
      </c>
      <c r="C38" s="253">
        <v>739.645689</v>
      </c>
    </row>
    <row r="39" spans="1:3" s="87" customFormat="1" ht="19.5" customHeight="1">
      <c r="A39" s="251" t="s">
        <v>132</v>
      </c>
      <c r="B39" s="255" t="s">
        <v>133</v>
      </c>
      <c r="C39" s="253">
        <v>206</v>
      </c>
    </row>
    <row r="40" spans="1:3" s="87" customFormat="1" ht="19.5" customHeight="1">
      <c r="A40" s="251" t="s">
        <v>134</v>
      </c>
      <c r="B40" s="255" t="s">
        <v>123</v>
      </c>
      <c r="C40" s="253">
        <v>10</v>
      </c>
    </row>
    <row r="41" spans="1:3" s="87" customFormat="1" ht="19.5" customHeight="1">
      <c r="A41" s="251" t="s">
        <v>135</v>
      </c>
      <c r="B41" s="255" t="s">
        <v>136</v>
      </c>
      <c r="C41" s="253">
        <v>1760.03052</v>
      </c>
    </row>
    <row r="42" spans="1:3" s="87" customFormat="1" ht="19.5" customHeight="1">
      <c r="A42" s="251" t="s">
        <v>137</v>
      </c>
      <c r="B42" s="254" t="s">
        <v>78</v>
      </c>
      <c r="C42" s="253">
        <v>1691.03052</v>
      </c>
    </row>
    <row r="43" spans="1:3" s="87" customFormat="1" ht="19.5" customHeight="1">
      <c r="A43" s="251" t="s">
        <v>138</v>
      </c>
      <c r="B43" s="252" t="s">
        <v>139</v>
      </c>
      <c r="C43" s="253">
        <v>25</v>
      </c>
    </row>
    <row r="44" spans="1:3" s="87" customFormat="1" ht="19.5" customHeight="1">
      <c r="A44" s="251" t="s">
        <v>140</v>
      </c>
      <c r="B44" s="255" t="s">
        <v>141</v>
      </c>
      <c r="C44" s="253">
        <v>40</v>
      </c>
    </row>
    <row r="45" spans="1:3" s="87" customFormat="1" ht="19.5" customHeight="1">
      <c r="A45" s="251" t="s">
        <v>142</v>
      </c>
      <c r="B45" s="255" t="s">
        <v>143</v>
      </c>
      <c r="C45" s="253">
        <v>4</v>
      </c>
    </row>
    <row r="46" spans="1:3" s="87" customFormat="1" ht="19.5" customHeight="1">
      <c r="A46" s="251" t="s">
        <v>144</v>
      </c>
      <c r="B46" s="254" t="s">
        <v>145</v>
      </c>
      <c r="C46" s="253">
        <v>20</v>
      </c>
    </row>
    <row r="47" spans="1:3" s="87" customFormat="1" ht="19.5" customHeight="1">
      <c r="A47" s="251" t="s">
        <v>146</v>
      </c>
      <c r="B47" s="252" t="s">
        <v>147</v>
      </c>
      <c r="C47" s="253">
        <v>20</v>
      </c>
    </row>
    <row r="48" spans="1:3" s="87" customFormat="1" ht="19.5" customHeight="1">
      <c r="A48" s="251" t="s">
        <v>148</v>
      </c>
      <c r="B48" s="252" t="s">
        <v>149</v>
      </c>
      <c r="C48" s="253">
        <v>55</v>
      </c>
    </row>
    <row r="49" spans="1:3" s="87" customFormat="1" ht="19.5" customHeight="1">
      <c r="A49" s="251" t="s">
        <v>150</v>
      </c>
      <c r="B49" s="255" t="s">
        <v>151</v>
      </c>
      <c r="C49" s="253">
        <v>55</v>
      </c>
    </row>
    <row r="50" spans="1:3" s="87" customFormat="1" ht="19.5" customHeight="1">
      <c r="A50" s="251" t="s">
        <v>152</v>
      </c>
      <c r="B50" s="255" t="s">
        <v>153</v>
      </c>
      <c r="C50" s="253">
        <v>246.895186</v>
      </c>
    </row>
    <row r="51" spans="1:3" s="87" customFormat="1" ht="19.5" customHeight="1">
      <c r="A51" s="251" t="s">
        <v>154</v>
      </c>
      <c r="B51" s="255" t="s">
        <v>78</v>
      </c>
      <c r="C51" s="253">
        <v>143.895186</v>
      </c>
    </row>
    <row r="52" spans="1:3" s="87" customFormat="1" ht="19.5" customHeight="1">
      <c r="A52" s="251" t="s">
        <v>155</v>
      </c>
      <c r="B52" s="252" t="s">
        <v>156</v>
      </c>
      <c r="C52" s="253">
        <v>103</v>
      </c>
    </row>
    <row r="53" spans="1:3" s="87" customFormat="1" ht="19.5" customHeight="1">
      <c r="A53" s="251" t="s">
        <v>157</v>
      </c>
      <c r="B53" s="255" t="s">
        <v>158</v>
      </c>
      <c r="C53" s="253">
        <v>129.452217</v>
      </c>
    </row>
    <row r="54" spans="1:3" s="87" customFormat="1" ht="19.5" customHeight="1">
      <c r="A54" s="251" t="s">
        <v>159</v>
      </c>
      <c r="B54" s="255" t="s">
        <v>78</v>
      </c>
      <c r="C54" s="253">
        <v>129.452217</v>
      </c>
    </row>
    <row r="55" spans="1:3" s="87" customFormat="1" ht="19.5" customHeight="1">
      <c r="A55" s="251" t="s">
        <v>160</v>
      </c>
      <c r="B55" s="255" t="s">
        <v>161</v>
      </c>
      <c r="C55" s="253">
        <v>267.703665</v>
      </c>
    </row>
    <row r="56" spans="1:3" s="87" customFormat="1" ht="19.5" customHeight="1">
      <c r="A56" s="251" t="s">
        <v>162</v>
      </c>
      <c r="B56" s="255" t="s">
        <v>78</v>
      </c>
      <c r="C56" s="253">
        <v>252.603665</v>
      </c>
    </row>
    <row r="57" spans="1:3" s="87" customFormat="1" ht="19.5" customHeight="1">
      <c r="A57" s="251" t="s">
        <v>163</v>
      </c>
      <c r="B57" s="255" t="s">
        <v>108</v>
      </c>
      <c r="C57" s="253">
        <v>2.6</v>
      </c>
    </row>
    <row r="58" spans="1:3" s="87" customFormat="1" ht="19.5" customHeight="1">
      <c r="A58" s="251" t="s">
        <v>164</v>
      </c>
      <c r="B58" s="252" t="s">
        <v>165</v>
      </c>
      <c r="C58" s="253">
        <v>12.5</v>
      </c>
    </row>
    <row r="59" spans="1:3" s="87" customFormat="1" ht="19.5" customHeight="1">
      <c r="A59" s="251" t="s">
        <v>166</v>
      </c>
      <c r="B59" s="255" t="s">
        <v>167</v>
      </c>
      <c r="C59" s="253">
        <v>1218.713683</v>
      </c>
    </row>
    <row r="60" spans="1:3" s="87" customFormat="1" ht="19.5" customHeight="1">
      <c r="A60" s="251" t="s">
        <v>168</v>
      </c>
      <c r="B60" s="255" t="s">
        <v>78</v>
      </c>
      <c r="C60" s="253">
        <v>1092.643683</v>
      </c>
    </row>
    <row r="61" spans="1:3" s="87" customFormat="1" ht="19.5" customHeight="1">
      <c r="A61" s="251" t="s">
        <v>169</v>
      </c>
      <c r="B61" s="255" t="s">
        <v>170</v>
      </c>
      <c r="C61" s="253">
        <v>126.07</v>
      </c>
    </row>
    <row r="62" spans="1:3" s="87" customFormat="1" ht="19.5" customHeight="1">
      <c r="A62" s="251" t="s">
        <v>171</v>
      </c>
      <c r="B62" s="255" t="s">
        <v>172</v>
      </c>
      <c r="C62" s="253">
        <v>1570.635784</v>
      </c>
    </row>
    <row r="63" spans="1:3" s="87" customFormat="1" ht="19.5" customHeight="1">
      <c r="A63" s="251" t="s">
        <v>173</v>
      </c>
      <c r="B63" s="252" t="s">
        <v>78</v>
      </c>
      <c r="C63" s="253">
        <v>1570.635784</v>
      </c>
    </row>
    <row r="64" spans="1:3" s="87" customFormat="1" ht="19.5" customHeight="1">
      <c r="A64" s="251" t="s">
        <v>174</v>
      </c>
      <c r="B64" s="255" t="s">
        <v>175</v>
      </c>
      <c r="C64" s="253">
        <v>1241.307716</v>
      </c>
    </row>
    <row r="65" spans="1:3" s="87" customFormat="1" ht="19.5" customHeight="1">
      <c r="A65" s="251" t="s">
        <v>176</v>
      </c>
      <c r="B65" s="254" t="s">
        <v>78</v>
      </c>
      <c r="C65" s="253">
        <v>1039.307716</v>
      </c>
    </row>
    <row r="66" spans="1:3" s="87" customFormat="1" ht="19.5" customHeight="1">
      <c r="A66" s="251" t="s">
        <v>177</v>
      </c>
      <c r="B66" s="252" t="s">
        <v>178</v>
      </c>
      <c r="C66" s="253">
        <v>202</v>
      </c>
    </row>
    <row r="67" spans="1:3" s="87" customFormat="1" ht="19.5" customHeight="1">
      <c r="A67" s="251" t="s">
        <v>179</v>
      </c>
      <c r="B67" s="255" t="s">
        <v>180</v>
      </c>
      <c r="C67" s="253">
        <v>200.203122</v>
      </c>
    </row>
    <row r="68" spans="1:3" s="87" customFormat="1" ht="19.5" customHeight="1">
      <c r="A68" s="251" t="s">
        <v>181</v>
      </c>
      <c r="B68" s="255" t="s">
        <v>78</v>
      </c>
      <c r="C68" s="253">
        <v>143.563122</v>
      </c>
    </row>
    <row r="69" spans="1:3" s="87" customFormat="1" ht="19.5" customHeight="1">
      <c r="A69" s="251" t="s">
        <v>182</v>
      </c>
      <c r="B69" s="252" t="s">
        <v>183</v>
      </c>
      <c r="C69" s="253">
        <v>48</v>
      </c>
    </row>
    <row r="70" spans="1:3" s="87" customFormat="1" ht="19.5" customHeight="1">
      <c r="A70" s="251" t="s">
        <v>184</v>
      </c>
      <c r="B70" s="252" t="s">
        <v>185</v>
      </c>
      <c r="C70" s="253">
        <v>8.64</v>
      </c>
    </row>
    <row r="71" spans="1:3" s="87" customFormat="1" ht="19.5" customHeight="1">
      <c r="A71" s="251" t="s">
        <v>186</v>
      </c>
      <c r="B71" s="255" t="s">
        <v>187</v>
      </c>
      <c r="C71" s="253">
        <v>2089.646877</v>
      </c>
    </row>
    <row r="72" spans="1:3" s="87" customFormat="1" ht="19.5" customHeight="1">
      <c r="A72" s="251" t="s">
        <v>188</v>
      </c>
      <c r="B72" s="255" t="s">
        <v>78</v>
      </c>
      <c r="C72" s="253">
        <v>2089.646877</v>
      </c>
    </row>
    <row r="73" spans="1:3" s="87" customFormat="1" ht="19.5" customHeight="1">
      <c r="A73" s="251" t="s">
        <v>189</v>
      </c>
      <c r="B73" s="252" t="s">
        <v>190</v>
      </c>
      <c r="C73" s="253">
        <v>343.717036</v>
      </c>
    </row>
    <row r="74" spans="1:3" s="87" customFormat="1" ht="19.5" customHeight="1">
      <c r="A74" s="251" t="s">
        <v>191</v>
      </c>
      <c r="B74" s="252" t="s">
        <v>78</v>
      </c>
      <c r="C74" s="253">
        <v>273.717036</v>
      </c>
    </row>
    <row r="75" spans="1:3" s="87" customFormat="1" ht="19.5" customHeight="1">
      <c r="A75" s="251" t="s">
        <v>192</v>
      </c>
      <c r="B75" s="252" t="s">
        <v>193</v>
      </c>
      <c r="C75" s="253">
        <v>70</v>
      </c>
    </row>
    <row r="76" spans="1:3" s="87" customFormat="1" ht="19.5" customHeight="1">
      <c r="A76" s="251" t="s">
        <v>194</v>
      </c>
      <c r="B76" s="252" t="s">
        <v>195</v>
      </c>
      <c r="C76" s="253">
        <v>4534.691089</v>
      </c>
    </row>
    <row r="77" spans="1:3" s="241" customFormat="1" ht="19.5" customHeight="1">
      <c r="A77" s="251" t="s">
        <v>196</v>
      </c>
      <c r="B77" s="252" t="s">
        <v>78</v>
      </c>
      <c r="C77" s="253">
        <v>3510.411089</v>
      </c>
    </row>
    <row r="78" spans="1:3" s="87" customFormat="1" ht="19.5" customHeight="1">
      <c r="A78" s="251" t="s">
        <v>197</v>
      </c>
      <c r="B78" s="252" t="s">
        <v>108</v>
      </c>
      <c r="C78" s="253">
        <v>30</v>
      </c>
    </row>
    <row r="79" spans="1:3" s="87" customFormat="1" ht="19.5" customHeight="1">
      <c r="A79" s="251" t="s">
        <v>198</v>
      </c>
      <c r="B79" s="252" t="s">
        <v>199</v>
      </c>
      <c r="C79" s="253">
        <v>135</v>
      </c>
    </row>
    <row r="80" spans="1:3" s="87" customFormat="1" ht="19.5" customHeight="1">
      <c r="A80" s="251" t="s">
        <v>200</v>
      </c>
      <c r="B80" s="252" t="s">
        <v>201</v>
      </c>
      <c r="C80" s="253">
        <v>142</v>
      </c>
    </row>
    <row r="81" spans="1:3" s="87" customFormat="1" ht="19.5" customHeight="1">
      <c r="A81" s="251" t="s">
        <v>202</v>
      </c>
      <c r="B81" s="252" t="s">
        <v>203</v>
      </c>
      <c r="C81" s="253">
        <v>418.56</v>
      </c>
    </row>
    <row r="82" spans="1:3" s="87" customFormat="1" ht="19.5" customHeight="1">
      <c r="A82" s="251" t="s">
        <v>204</v>
      </c>
      <c r="B82" s="252" t="s">
        <v>205</v>
      </c>
      <c r="C82" s="253">
        <v>298.72</v>
      </c>
    </row>
    <row r="83" spans="1:3" s="241" customFormat="1" ht="19.5" customHeight="1">
      <c r="A83" s="249" t="s">
        <v>206</v>
      </c>
      <c r="B83" s="247" t="s">
        <v>38</v>
      </c>
      <c r="C83" s="250">
        <v>3628</v>
      </c>
    </row>
    <row r="84" spans="1:3" s="87" customFormat="1" ht="19.5" customHeight="1">
      <c r="A84" s="251" t="s">
        <v>207</v>
      </c>
      <c r="B84" s="255" t="s">
        <v>208</v>
      </c>
      <c r="C84" s="253">
        <v>3628</v>
      </c>
    </row>
    <row r="85" spans="1:3" s="87" customFormat="1" ht="19.5" customHeight="1">
      <c r="A85" s="251" t="s">
        <v>209</v>
      </c>
      <c r="B85" s="255" t="s">
        <v>210</v>
      </c>
      <c r="C85" s="253">
        <v>5</v>
      </c>
    </row>
    <row r="86" spans="1:3" s="87" customFormat="1" ht="19.5" customHeight="1">
      <c r="A86" s="251" t="s">
        <v>211</v>
      </c>
      <c r="B86" s="252" t="s">
        <v>212</v>
      </c>
      <c r="C86" s="253">
        <v>2750</v>
      </c>
    </row>
    <row r="87" spans="1:3" s="87" customFormat="1" ht="19.5" customHeight="1">
      <c r="A87" s="251" t="s">
        <v>213</v>
      </c>
      <c r="B87" s="255" t="s">
        <v>214</v>
      </c>
      <c r="C87" s="253">
        <v>273</v>
      </c>
    </row>
    <row r="88" spans="1:3" s="87" customFormat="1" ht="19.5" customHeight="1">
      <c r="A88" s="251" t="s">
        <v>215</v>
      </c>
      <c r="B88" s="255" t="s">
        <v>216</v>
      </c>
      <c r="C88" s="253">
        <v>600</v>
      </c>
    </row>
    <row r="89" spans="1:3" s="188" customFormat="1" ht="19.5" customHeight="1">
      <c r="A89" s="249" t="s">
        <v>217</v>
      </c>
      <c r="B89" s="247" t="s">
        <v>39</v>
      </c>
      <c r="C89" s="250">
        <v>28840.193628</v>
      </c>
    </row>
    <row r="90" spans="1:3" s="87" customFormat="1" ht="19.5" customHeight="1">
      <c r="A90" s="251" t="s">
        <v>218</v>
      </c>
      <c r="B90" s="255" t="s">
        <v>219</v>
      </c>
      <c r="C90" s="253">
        <v>22608.587908</v>
      </c>
    </row>
    <row r="91" spans="1:3" s="87" customFormat="1" ht="19.5" customHeight="1">
      <c r="A91" s="251" t="s">
        <v>220</v>
      </c>
      <c r="B91" s="255" t="s">
        <v>78</v>
      </c>
      <c r="C91" s="253">
        <v>12471.291308</v>
      </c>
    </row>
    <row r="92" spans="1:3" s="87" customFormat="1" ht="19.5" customHeight="1">
      <c r="A92" s="251" t="s">
        <v>221</v>
      </c>
      <c r="B92" s="255" t="s">
        <v>108</v>
      </c>
      <c r="C92" s="253">
        <v>136.2</v>
      </c>
    </row>
    <row r="93" spans="1:3" s="87" customFormat="1" ht="19.5" customHeight="1">
      <c r="A93" s="251" t="s">
        <v>222</v>
      </c>
      <c r="B93" s="255" t="s">
        <v>123</v>
      </c>
      <c r="C93" s="253">
        <v>1773.112</v>
      </c>
    </row>
    <row r="94" spans="1:3" s="87" customFormat="1" ht="19.5" customHeight="1">
      <c r="A94" s="251" t="s">
        <v>223</v>
      </c>
      <c r="B94" s="255" t="s">
        <v>224</v>
      </c>
      <c r="C94" s="253">
        <v>2821.9646</v>
      </c>
    </row>
    <row r="95" spans="1:3" s="87" customFormat="1" ht="19.5" customHeight="1">
      <c r="A95" s="251" t="s">
        <v>225</v>
      </c>
      <c r="B95" s="255" t="s">
        <v>226</v>
      </c>
      <c r="C95" s="253">
        <v>2124.82</v>
      </c>
    </row>
    <row r="96" spans="1:3" s="87" customFormat="1" ht="19.5" customHeight="1">
      <c r="A96" s="251" t="s">
        <v>227</v>
      </c>
      <c r="B96" s="255" t="s">
        <v>228</v>
      </c>
      <c r="C96" s="253">
        <v>3281.2</v>
      </c>
    </row>
    <row r="97" spans="1:3" s="87" customFormat="1" ht="19.5" customHeight="1">
      <c r="A97" s="251" t="s">
        <v>229</v>
      </c>
      <c r="B97" s="252" t="s">
        <v>230</v>
      </c>
      <c r="C97" s="253">
        <v>1592.250143</v>
      </c>
    </row>
    <row r="98" spans="1:3" s="87" customFormat="1" ht="19.5" customHeight="1">
      <c r="A98" s="256" t="s">
        <v>231</v>
      </c>
      <c r="B98" s="252" t="s">
        <v>78</v>
      </c>
      <c r="C98" s="253">
        <v>1098.052896</v>
      </c>
    </row>
    <row r="99" spans="1:3" s="87" customFormat="1" ht="19.5" customHeight="1">
      <c r="A99" s="256" t="s">
        <v>232</v>
      </c>
      <c r="B99" s="255" t="s">
        <v>233</v>
      </c>
      <c r="C99" s="253">
        <v>65.02</v>
      </c>
    </row>
    <row r="100" spans="1:3" s="87" customFormat="1" ht="19.5" customHeight="1">
      <c r="A100" s="251" t="s">
        <v>234</v>
      </c>
      <c r="B100" s="255" t="s">
        <v>235</v>
      </c>
      <c r="C100" s="253">
        <v>23.14</v>
      </c>
    </row>
    <row r="101" spans="1:3" s="87" customFormat="1" ht="19.5" customHeight="1">
      <c r="A101" s="251" t="s">
        <v>236</v>
      </c>
      <c r="B101" s="255" t="s">
        <v>237</v>
      </c>
      <c r="C101" s="253">
        <v>406.037247</v>
      </c>
    </row>
    <row r="102" spans="1:3" s="87" customFormat="1" ht="19.5" customHeight="1">
      <c r="A102" s="251" t="s">
        <v>238</v>
      </c>
      <c r="B102" s="254" t="s">
        <v>239</v>
      </c>
      <c r="C102" s="253">
        <v>3584.95931</v>
      </c>
    </row>
    <row r="103" spans="1:3" s="87" customFormat="1" ht="19.5" customHeight="1">
      <c r="A103" s="251" t="s">
        <v>240</v>
      </c>
      <c r="B103" s="252" t="s">
        <v>78</v>
      </c>
      <c r="C103" s="253">
        <v>3254.95931</v>
      </c>
    </row>
    <row r="104" spans="1:3" s="87" customFormat="1" ht="19.5" customHeight="1">
      <c r="A104" s="251" t="s">
        <v>241</v>
      </c>
      <c r="B104" s="255" t="s">
        <v>242</v>
      </c>
      <c r="C104" s="253">
        <v>45</v>
      </c>
    </row>
    <row r="105" spans="1:3" s="87" customFormat="1" ht="19.5" customHeight="1">
      <c r="A105" s="251" t="s">
        <v>243</v>
      </c>
      <c r="B105" s="252" t="s">
        <v>244</v>
      </c>
      <c r="C105" s="253">
        <v>285</v>
      </c>
    </row>
    <row r="106" spans="1:3" s="87" customFormat="1" ht="19.5" customHeight="1">
      <c r="A106" s="251" t="s">
        <v>245</v>
      </c>
      <c r="B106" s="252" t="s">
        <v>246</v>
      </c>
      <c r="C106" s="253">
        <v>1054.396267</v>
      </c>
    </row>
    <row r="107" spans="1:3" s="87" customFormat="1" ht="19.5" customHeight="1">
      <c r="A107" s="251" t="s">
        <v>247</v>
      </c>
      <c r="B107" s="255" t="s">
        <v>78</v>
      </c>
      <c r="C107" s="253">
        <v>776.200367</v>
      </c>
    </row>
    <row r="108" spans="1:3" s="241" customFormat="1" ht="19.5" customHeight="1">
      <c r="A108" s="251" t="s">
        <v>248</v>
      </c>
      <c r="B108" s="255" t="s">
        <v>249</v>
      </c>
      <c r="C108" s="253">
        <v>34</v>
      </c>
    </row>
    <row r="109" spans="1:3" s="87" customFormat="1" ht="19.5" customHeight="1">
      <c r="A109" s="251" t="s">
        <v>250</v>
      </c>
      <c r="B109" s="252" t="s">
        <v>251</v>
      </c>
      <c r="C109" s="253">
        <v>47</v>
      </c>
    </row>
    <row r="110" spans="1:3" s="87" customFormat="1" ht="19.5" customHeight="1">
      <c r="A110" s="251" t="s">
        <v>252</v>
      </c>
      <c r="B110" s="252" t="s">
        <v>253</v>
      </c>
      <c r="C110" s="253">
        <v>18</v>
      </c>
    </row>
    <row r="111" spans="1:3" s="87" customFormat="1" ht="19.5" customHeight="1">
      <c r="A111" s="251" t="s">
        <v>254</v>
      </c>
      <c r="B111" s="255" t="s">
        <v>255</v>
      </c>
      <c r="C111" s="253">
        <v>7</v>
      </c>
    </row>
    <row r="112" spans="1:3" s="87" customFormat="1" ht="19.5" customHeight="1">
      <c r="A112" s="251" t="s">
        <v>256</v>
      </c>
      <c r="B112" s="252" t="s">
        <v>257</v>
      </c>
      <c r="C112" s="253">
        <v>14.72</v>
      </c>
    </row>
    <row r="113" spans="1:3" s="188" customFormat="1" ht="19.5" customHeight="1">
      <c r="A113" s="251" t="s">
        <v>258</v>
      </c>
      <c r="B113" s="254" t="s">
        <v>259</v>
      </c>
      <c r="C113" s="253">
        <v>28</v>
      </c>
    </row>
    <row r="114" spans="1:3" s="87" customFormat="1" ht="19.5" customHeight="1">
      <c r="A114" s="251" t="s">
        <v>260</v>
      </c>
      <c r="B114" s="255" t="s">
        <v>261</v>
      </c>
      <c r="C114" s="253">
        <v>129.4759</v>
      </c>
    </row>
    <row r="115" spans="1:3" s="87" customFormat="1" ht="19.5" customHeight="1">
      <c r="A115" s="249" t="s">
        <v>262</v>
      </c>
      <c r="B115" s="257" t="s">
        <v>40</v>
      </c>
      <c r="C115" s="250">
        <v>119608.119014</v>
      </c>
    </row>
    <row r="116" spans="1:3" s="87" customFormat="1" ht="19.5" customHeight="1">
      <c r="A116" s="251" t="s">
        <v>263</v>
      </c>
      <c r="B116" s="252" t="s">
        <v>264</v>
      </c>
      <c r="C116" s="253">
        <v>21239.462588</v>
      </c>
    </row>
    <row r="117" spans="1:3" s="87" customFormat="1" ht="19.5" customHeight="1">
      <c r="A117" s="251" t="s">
        <v>265</v>
      </c>
      <c r="B117" s="252" t="s">
        <v>78</v>
      </c>
      <c r="C117" s="253">
        <v>20560.362588</v>
      </c>
    </row>
    <row r="118" spans="1:3" s="87" customFormat="1" ht="19.5" customHeight="1">
      <c r="A118" s="251" t="s">
        <v>266</v>
      </c>
      <c r="B118" s="252" t="s">
        <v>267</v>
      </c>
      <c r="C118" s="253">
        <v>679.1</v>
      </c>
    </row>
    <row r="119" spans="1:3" s="87" customFormat="1" ht="19.5" customHeight="1">
      <c r="A119" s="251" t="s">
        <v>268</v>
      </c>
      <c r="B119" s="255" t="s">
        <v>269</v>
      </c>
      <c r="C119" s="253">
        <v>89173.724028</v>
      </c>
    </row>
    <row r="120" spans="1:3" s="87" customFormat="1" ht="19.5" customHeight="1">
      <c r="A120" s="251" t="s">
        <v>270</v>
      </c>
      <c r="B120" s="255" t="s">
        <v>271</v>
      </c>
      <c r="C120" s="253">
        <v>5568.953957</v>
      </c>
    </row>
    <row r="121" spans="1:3" s="87" customFormat="1" ht="19.5" customHeight="1">
      <c r="A121" s="251" t="s">
        <v>272</v>
      </c>
      <c r="B121" s="252" t="s">
        <v>273</v>
      </c>
      <c r="C121" s="253">
        <v>50620.75762</v>
      </c>
    </row>
    <row r="122" spans="1:3" s="87" customFormat="1" ht="19.5" customHeight="1">
      <c r="A122" s="251" t="s">
        <v>274</v>
      </c>
      <c r="B122" s="252" t="s">
        <v>275</v>
      </c>
      <c r="C122" s="253">
        <v>18391.910223</v>
      </c>
    </row>
    <row r="123" spans="1:3" s="87" customFormat="1" ht="19.5" customHeight="1">
      <c r="A123" s="251" t="s">
        <v>276</v>
      </c>
      <c r="B123" s="252" t="s">
        <v>277</v>
      </c>
      <c r="C123" s="253">
        <v>13543.425678</v>
      </c>
    </row>
    <row r="124" spans="1:3" s="87" customFormat="1" ht="19.5" customHeight="1">
      <c r="A124" s="251" t="s">
        <v>278</v>
      </c>
      <c r="B124" s="255" t="s">
        <v>279</v>
      </c>
      <c r="C124" s="253">
        <v>2</v>
      </c>
    </row>
    <row r="125" spans="1:3" s="87" customFormat="1" ht="19.5" customHeight="1">
      <c r="A125" s="251" t="s">
        <v>280</v>
      </c>
      <c r="B125" s="252" t="s">
        <v>281</v>
      </c>
      <c r="C125" s="253">
        <v>1046.67655</v>
      </c>
    </row>
    <row r="126" spans="1:3" s="87" customFormat="1" ht="19.5" customHeight="1">
      <c r="A126" s="251" t="s">
        <v>282</v>
      </c>
      <c r="B126" s="252" t="s">
        <v>283</v>
      </c>
      <c r="C126" s="253">
        <v>2587.472975</v>
      </c>
    </row>
    <row r="127" spans="1:3" s="87" customFormat="1" ht="19.5" customHeight="1">
      <c r="A127" s="251" t="s">
        <v>284</v>
      </c>
      <c r="B127" s="252" t="s">
        <v>285</v>
      </c>
      <c r="C127" s="253">
        <v>2587.472975</v>
      </c>
    </row>
    <row r="128" spans="1:3" s="87" customFormat="1" ht="19.5" customHeight="1">
      <c r="A128" s="251" t="s">
        <v>286</v>
      </c>
      <c r="B128" s="255" t="s">
        <v>287</v>
      </c>
      <c r="C128" s="253">
        <v>56</v>
      </c>
    </row>
    <row r="129" spans="1:3" s="87" customFormat="1" ht="19.5" customHeight="1">
      <c r="A129" s="251" t="s">
        <v>288</v>
      </c>
      <c r="B129" s="255" t="s">
        <v>289</v>
      </c>
      <c r="C129" s="253">
        <v>56</v>
      </c>
    </row>
    <row r="130" spans="1:3" s="87" customFormat="1" ht="19.5" customHeight="1">
      <c r="A130" s="251" t="s">
        <v>290</v>
      </c>
      <c r="B130" s="252" t="s">
        <v>291</v>
      </c>
      <c r="C130" s="253">
        <v>319.644866</v>
      </c>
    </row>
    <row r="131" spans="1:3" s="87" customFormat="1" ht="19.5" customHeight="1">
      <c r="A131" s="251" t="s">
        <v>292</v>
      </c>
      <c r="B131" s="252" t="s">
        <v>293</v>
      </c>
      <c r="C131" s="253">
        <v>319.644866</v>
      </c>
    </row>
    <row r="132" spans="1:3" s="87" customFormat="1" ht="19.5" customHeight="1">
      <c r="A132" s="251" t="s">
        <v>294</v>
      </c>
      <c r="B132" s="255" t="s">
        <v>295</v>
      </c>
      <c r="C132" s="253">
        <v>415.766038</v>
      </c>
    </row>
    <row r="133" spans="1:3" s="241" customFormat="1" ht="19.5" customHeight="1">
      <c r="A133" s="251" t="s">
        <v>296</v>
      </c>
      <c r="B133" s="255" t="s">
        <v>297</v>
      </c>
      <c r="C133" s="253">
        <v>415.766038</v>
      </c>
    </row>
    <row r="134" spans="1:3" s="188" customFormat="1" ht="19.5" customHeight="1">
      <c r="A134" s="251" t="s">
        <v>298</v>
      </c>
      <c r="B134" s="254" t="s">
        <v>299</v>
      </c>
      <c r="C134" s="253">
        <v>1675.026552</v>
      </c>
    </row>
    <row r="135" spans="1:3" s="87" customFormat="1" ht="19.5" customHeight="1">
      <c r="A135" s="251" t="s">
        <v>300</v>
      </c>
      <c r="B135" s="255" t="s">
        <v>301</v>
      </c>
      <c r="C135" s="253">
        <v>988.280735</v>
      </c>
    </row>
    <row r="136" spans="1:3" s="87" customFormat="1" ht="19.5" customHeight="1">
      <c r="A136" s="251" t="s">
        <v>302</v>
      </c>
      <c r="B136" s="255" t="s">
        <v>303</v>
      </c>
      <c r="C136" s="253">
        <v>686.745817</v>
      </c>
    </row>
    <row r="137" spans="1:3" s="87" customFormat="1" ht="19.5" customHeight="1">
      <c r="A137" s="251" t="s">
        <v>304</v>
      </c>
      <c r="B137" s="255" t="s">
        <v>305</v>
      </c>
      <c r="C137" s="253">
        <v>3402.101967</v>
      </c>
    </row>
    <row r="138" spans="1:3" s="87" customFormat="1" ht="19.5" customHeight="1">
      <c r="A138" s="251" t="s">
        <v>306</v>
      </c>
      <c r="B138" s="252" t="s">
        <v>307</v>
      </c>
      <c r="C138" s="253">
        <v>2663.089</v>
      </c>
    </row>
    <row r="139" spans="1:3" s="87" customFormat="1" ht="19.5" customHeight="1">
      <c r="A139" s="251" t="s">
        <v>308</v>
      </c>
      <c r="B139" s="252" t="s">
        <v>309</v>
      </c>
      <c r="C139" s="253">
        <v>720.762967</v>
      </c>
    </row>
    <row r="140" spans="1:3" s="87" customFormat="1" ht="19.5" customHeight="1">
      <c r="A140" s="251" t="s">
        <v>310</v>
      </c>
      <c r="B140" s="252" t="s">
        <v>311</v>
      </c>
      <c r="C140" s="253">
        <v>18.25</v>
      </c>
    </row>
    <row r="141" spans="1:3" s="87" customFormat="1" ht="19.5" customHeight="1">
      <c r="A141" s="251" t="s">
        <v>312</v>
      </c>
      <c r="B141" s="255" t="s">
        <v>313</v>
      </c>
      <c r="C141" s="253">
        <v>738.92</v>
      </c>
    </row>
    <row r="142" spans="1:3" s="87" customFormat="1" ht="19.5" customHeight="1">
      <c r="A142" s="251" t="s">
        <v>314</v>
      </c>
      <c r="B142" s="252" t="s">
        <v>313</v>
      </c>
      <c r="C142" s="253">
        <v>738.92</v>
      </c>
    </row>
    <row r="143" spans="1:3" s="241" customFormat="1" ht="19.5" customHeight="1">
      <c r="A143" s="249" t="s">
        <v>315</v>
      </c>
      <c r="B143" s="257" t="s">
        <v>41</v>
      </c>
      <c r="C143" s="250">
        <v>5876.962249</v>
      </c>
    </row>
    <row r="144" spans="1:3" s="188" customFormat="1" ht="19.5" customHeight="1">
      <c r="A144" s="251" t="s">
        <v>316</v>
      </c>
      <c r="B144" s="254" t="s">
        <v>317</v>
      </c>
      <c r="C144" s="253">
        <v>5326.183258</v>
      </c>
    </row>
    <row r="145" spans="1:3" s="87" customFormat="1" ht="19.5" customHeight="1">
      <c r="A145" s="251" t="s">
        <v>318</v>
      </c>
      <c r="B145" s="254" t="s">
        <v>78</v>
      </c>
      <c r="C145" s="253">
        <v>4326.183258</v>
      </c>
    </row>
    <row r="146" spans="1:3" s="87" customFormat="1" ht="19.5" customHeight="1">
      <c r="A146" s="251" t="s">
        <v>319</v>
      </c>
      <c r="B146" s="254" t="s">
        <v>320</v>
      </c>
      <c r="C146" s="253">
        <v>1000</v>
      </c>
    </row>
    <row r="147" spans="1:3" s="87" customFormat="1" ht="19.5" customHeight="1">
      <c r="A147" s="251" t="s">
        <v>321</v>
      </c>
      <c r="B147" s="254" t="s">
        <v>322</v>
      </c>
      <c r="C147" s="253">
        <v>100</v>
      </c>
    </row>
    <row r="148" spans="1:3" s="87" customFormat="1" ht="19.5" customHeight="1">
      <c r="A148" s="251" t="s">
        <v>323</v>
      </c>
      <c r="B148" s="254" t="s">
        <v>324</v>
      </c>
      <c r="C148" s="253">
        <v>100</v>
      </c>
    </row>
    <row r="149" spans="1:3" s="87" customFormat="1" ht="19.5" customHeight="1">
      <c r="A149" s="251" t="s">
        <v>325</v>
      </c>
      <c r="B149" s="254" t="s">
        <v>326</v>
      </c>
      <c r="C149" s="253">
        <v>54</v>
      </c>
    </row>
    <row r="150" spans="1:3" s="87" customFormat="1" ht="19.5" customHeight="1">
      <c r="A150" s="251" t="s">
        <v>327</v>
      </c>
      <c r="B150" s="254" t="s">
        <v>328</v>
      </c>
      <c r="C150" s="253">
        <v>54</v>
      </c>
    </row>
    <row r="151" spans="1:3" s="87" customFormat="1" ht="19.5" customHeight="1">
      <c r="A151" s="251" t="s">
        <v>329</v>
      </c>
      <c r="B151" s="254" t="s">
        <v>330</v>
      </c>
      <c r="C151" s="253">
        <v>30</v>
      </c>
    </row>
    <row r="152" spans="1:3" s="87" customFormat="1" ht="19.5" customHeight="1">
      <c r="A152" s="256" t="s">
        <v>331</v>
      </c>
      <c r="B152" s="254" t="s">
        <v>332</v>
      </c>
      <c r="C152" s="253">
        <v>30</v>
      </c>
    </row>
    <row r="153" spans="1:3" s="87" customFormat="1" ht="19.5" customHeight="1">
      <c r="A153" s="251" t="s">
        <v>333</v>
      </c>
      <c r="B153" s="254" t="s">
        <v>334</v>
      </c>
      <c r="C153" s="253">
        <v>196.569991</v>
      </c>
    </row>
    <row r="154" spans="1:3" s="87" customFormat="1" ht="19.5" customHeight="1">
      <c r="A154" s="251" t="s">
        <v>335</v>
      </c>
      <c r="B154" s="254" t="s">
        <v>336</v>
      </c>
      <c r="C154" s="253">
        <v>188.569991</v>
      </c>
    </row>
    <row r="155" spans="1:3" s="87" customFormat="1" ht="19.5" customHeight="1">
      <c r="A155" s="251" t="s">
        <v>337</v>
      </c>
      <c r="B155" s="254" t="s">
        <v>338</v>
      </c>
      <c r="C155" s="253">
        <v>8</v>
      </c>
    </row>
    <row r="156" spans="1:3" s="87" customFormat="1" ht="19.5" customHeight="1">
      <c r="A156" s="251" t="s">
        <v>339</v>
      </c>
      <c r="B156" s="254" t="s">
        <v>340</v>
      </c>
      <c r="C156" s="253">
        <v>170.209</v>
      </c>
    </row>
    <row r="157" spans="1:3" s="87" customFormat="1" ht="19.5" customHeight="1">
      <c r="A157" s="251" t="s">
        <v>341</v>
      </c>
      <c r="B157" s="254" t="s">
        <v>340</v>
      </c>
      <c r="C157" s="253">
        <v>170.209</v>
      </c>
    </row>
    <row r="158" spans="1:3" s="87" customFormat="1" ht="19.5" customHeight="1">
      <c r="A158" s="249" t="s">
        <v>342</v>
      </c>
      <c r="B158" s="247" t="s">
        <v>42</v>
      </c>
      <c r="C158" s="250">
        <v>7967.780098</v>
      </c>
    </row>
    <row r="159" spans="1:3" s="87" customFormat="1" ht="19.5" customHeight="1">
      <c r="A159" s="251" t="s">
        <v>343</v>
      </c>
      <c r="B159" s="254" t="s">
        <v>344</v>
      </c>
      <c r="C159" s="253">
        <v>4795.054511</v>
      </c>
    </row>
    <row r="160" spans="1:3" s="87" customFormat="1" ht="19.5" customHeight="1">
      <c r="A160" s="251" t="s">
        <v>345</v>
      </c>
      <c r="B160" s="254" t="s">
        <v>78</v>
      </c>
      <c r="C160" s="253">
        <v>1286.617725</v>
      </c>
    </row>
    <row r="161" spans="1:3" s="87" customFormat="1" ht="19.5" customHeight="1">
      <c r="A161" s="251" t="s">
        <v>346</v>
      </c>
      <c r="B161" s="254" t="s">
        <v>347</v>
      </c>
      <c r="C161" s="253">
        <v>408.83</v>
      </c>
    </row>
    <row r="162" spans="1:3" s="87" customFormat="1" ht="19.5" customHeight="1">
      <c r="A162" s="251" t="s">
        <v>348</v>
      </c>
      <c r="B162" s="254" t="s">
        <v>349</v>
      </c>
      <c r="C162" s="253">
        <v>135.246786</v>
      </c>
    </row>
    <row r="163" spans="1:3" s="241" customFormat="1" ht="19.5" customHeight="1">
      <c r="A163" s="251" t="s">
        <v>350</v>
      </c>
      <c r="B163" s="254" t="s">
        <v>351</v>
      </c>
      <c r="C163" s="253">
        <v>101.2</v>
      </c>
    </row>
    <row r="164" spans="1:3" s="87" customFormat="1" ht="19.5" customHeight="1">
      <c r="A164" s="251" t="s">
        <v>352</v>
      </c>
      <c r="B164" s="254" t="s">
        <v>353</v>
      </c>
      <c r="C164" s="253">
        <v>2863.16</v>
      </c>
    </row>
    <row r="165" spans="1:3" s="87" customFormat="1" ht="19.5" customHeight="1">
      <c r="A165" s="251" t="s">
        <v>354</v>
      </c>
      <c r="B165" s="254" t="s">
        <v>355</v>
      </c>
      <c r="C165" s="253">
        <v>10</v>
      </c>
    </row>
    <row r="166" spans="1:3" s="188" customFormat="1" ht="19.5" customHeight="1">
      <c r="A166" s="251" t="s">
        <v>356</v>
      </c>
      <c r="B166" s="254" t="s">
        <v>357</v>
      </c>
      <c r="C166" s="253">
        <v>10</v>
      </c>
    </row>
    <row r="167" spans="1:3" s="87" customFormat="1" ht="19.5" customHeight="1">
      <c r="A167" s="251" t="s">
        <v>358</v>
      </c>
      <c r="B167" s="254" t="s">
        <v>359</v>
      </c>
      <c r="C167" s="253">
        <v>129.019561</v>
      </c>
    </row>
    <row r="168" spans="1:3" s="87" customFormat="1" ht="19.5" customHeight="1">
      <c r="A168" s="251" t="s">
        <v>360</v>
      </c>
      <c r="B168" s="254" t="s">
        <v>361</v>
      </c>
      <c r="C168" s="253">
        <v>37</v>
      </c>
    </row>
    <row r="169" spans="1:3" s="87" customFormat="1" ht="19.5" customHeight="1">
      <c r="A169" s="251" t="s">
        <v>362</v>
      </c>
      <c r="B169" s="254" t="s">
        <v>363</v>
      </c>
      <c r="C169" s="253">
        <v>92.019561</v>
      </c>
    </row>
    <row r="170" spans="1:3" s="87" customFormat="1" ht="19.5" customHeight="1">
      <c r="A170" s="251" t="s">
        <v>364</v>
      </c>
      <c r="B170" s="254" t="s">
        <v>365</v>
      </c>
      <c r="C170" s="253">
        <v>144.973311</v>
      </c>
    </row>
    <row r="171" spans="1:3" s="87" customFormat="1" ht="19.5" customHeight="1">
      <c r="A171" s="251" t="s">
        <v>366</v>
      </c>
      <c r="B171" s="254" t="s">
        <v>78</v>
      </c>
      <c r="C171" s="253">
        <v>30</v>
      </c>
    </row>
    <row r="172" spans="1:3" s="87" customFormat="1" ht="19.5" customHeight="1">
      <c r="A172" s="251" t="s">
        <v>367</v>
      </c>
      <c r="B172" s="254" t="s">
        <v>368</v>
      </c>
      <c r="C172" s="253">
        <v>114.973311</v>
      </c>
    </row>
    <row r="173" spans="1:3" s="87" customFormat="1" ht="19.5" customHeight="1">
      <c r="A173" s="251" t="s">
        <v>369</v>
      </c>
      <c r="B173" s="254" t="s">
        <v>370</v>
      </c>
      <c r="C173" s="253">
        <v>2175.048715</v>
      </c>
    </row>
    <row r="174" spans="1:3" s="87" customFormat="1" ht="19.5" customHeight="1">
      <c r="A174" s="251" t="s">
        <v>371</v>
      </c>
      <c r="B174" s="254" t="s">
        <v>78</v>
      </c>
      <c r="C174" s="253">
        <v>794.048715</v>
      </c>
    </row>
    <row r="175" spans="1:3" s="87" customFormat="1" ht="19.5" customHeight="1">
      <c r="A175" s="251" t="s">
        <v>372</v>
      </c>
      <c r="B175" s="254" t="s">
        <v>373</v>
      </c>
      <c r="C175" s="253">
        <v>1381</v>
      </c>
    </row>
    <row r="176" spans="1:3" s="87" customFormat="1" ht="19.5" customHeight="1">
      <c r="A176" s="251" t="s">
        <v>374</v>
      </c>
      <c r="B176" s="254" t="s">
        <v>375</v>
      </c>
      <c r="C176" s="253">
        <v>713.684</v>
      </c>
    </row>
    <row r="177" spans="1:3" s="87" customFormat="1" ht="19.5" customHeight="1">
      <c r="A177" s="251" t="s">
        <v>376</v>
      </c>
      <c r="B177" s="254" t="s">
        <v>377</v>
      </c>
      <c r="C177" s="253">
        <v>600</v>
      </c>
    </row>
    <row r="178" spans="1:3" s="87" customFormat="1" ht="19.5" customHeight="1">
      <c r="A178" s="251" t="s">
        <v>378</v>
      </c>
      <c r="B178" s="254" t="s">
        <v>375</v>
      </c>
      <c r="C178" s="253">
        <v>113.684</v>
      </c>
    </row>
    <row r="179" spans="1:3" s="87" customFormat="1" ht="19.5" customHeight="1">
      <c r="A179" s="249" t="s">
        <v>379</v>
      </c>
      <c r="B179" s="247" t="s">
        <v>43</v>
      </c>
      <c r="C179" s="250">
        <v>69562.840807</v>
      </c>
    </row>
    <row r="180" spans="1:3" s="87" customFormat="1" ht="19.5" customHeight="1">
      <c r="A180" s="251" t="s">
        <v>380</v>
      </c>
      <c r="B180" s="254" t="s">
        <v>381</v>
      </c>
      <c r="C180" s="253">
        <v>3555.183482</v>
      </c>
    </row>
    <row r="181" spans="1:3" s="87" customFormat="1" ht="19.5" customHeight="1">
      <c r="A181" s="251" t="s">
        <v>382</v>
      </c>
      <c r="B181" s="254" t="s">
        <v>78</v>
      </c>
      <c r="C181" s="253">
        <v>1895.699287</v>
      </c>
    </row>
    <row r="182" spans="1:3" s="87" customFormat="1" ht="19.5" customHeight="1">
      <c r="A182" s="251" t="s">
        <v>383</v>
      </c>
      <c r="B182" s="254" t="s">
        <v>384</v>
      </c>
      <c r="C182" s="253">
        <v>747.21</v>
      </c>
    </row>
    <row r="183" spans="1:3" s="87" customFormat="1" ht="19.5" customHeight="1">
      <c r="A183" s="251" t="s">
        <v>385</v>
      </c>
      <c r="B183" s="254" t="s">
        <v>386</v>
      </c>
      <c r="C183" s="253">
        <v>53</v>
      </c>
    </row>
    <row r="184" spans="1:3" s="87" customFormat="1" ht="19.5" customHeight="1">
      <c r="A184" s="251" t="s">
        <v>387</v>
      </c>
      <c r="B184" s="254" t="s">
        <v>388</v>
      </c>
      <c r="C184" s="253">
        <v>842.474195</v>
      </c>
    </row>
    <row r="185" spans="1:3" s="87" customFormat="1" ht="19.5" customHeight="1">
      <c r="A185" s="251" t="s">
        <v>389</v>
      </c>
      <c r="B185" s="254" t="s">
        <v>390</v>
      </c>
      <c r="C185" s="253">
        <v>16.8</v>
      </c>
    </row>
    <row r="186" spans="1:3" s="87" customFormat="1" ht="19.5" customHeight="1">
      <c r="A186" s="251" t="s">
        <v>391</v>
      </c>
      <c r="B186" s="254" t="s">
        <v>392</v>
      </c>
      <c r="C186" s="253">
        <v>820.489882</v>
      </c>
    </row>
    <row r="187" spans="1:3" s="87" customFormat="1" ht="19.5" customHeight="1">
      <c r="A187" s="251" t="s">
        <v>393</v>
      </c>
      <c r="B187" s="254" t="s">
        <v>78</v>
      </c>
      <c r="C187" s="253">
        <v>595.699882</v>
      </c>
    </row>
    <row r="188" spans="1:3" s="87" customFormat="1" ht="19.5" customHeight="1">
      <c r="A188" s="251" t="s">
        <v>394</v>
      </c>
      <c r="B188" s="254" t="s">
        <v>108</v>
      </c>
      <c r="C188" s="253">
        <v>2</v>
      </c>
    </row>
    <row r="189" spans="1:3" s="87" customFormat="1" ht="19.5" customHeight="1">
      <c r="A189" s="251" t="s">
        <v>395</v>
      </c>
      <c r="B189" s="254" t="s">
        <v>396</v>
      </c>
      <c r="C189" s="253">
        <v>4.79</v>
      </c>
    </row>
    <row r="190" spans="1:3" s="87" customFormat="1" ht="19.5" customHeight="1">
      <c r="A190" s="251" t="s">
        <v>397</v>
      </c>
      <c r="B190" s="254" t="s">
        <v>398</v>
      </c>
      <c r="C190" s="253">
        <v>171</v>
      </c>
    </row>
    <row r="191" spans="1:3" s="87" customFormat="1" ht="19.5" customHeight="1">
      <c r="A191" s="251" t="s">
        <v>399</v>
      </c>
      <c r="B191" s="254" t="s">
        <v>400</v>
      </c>
      <c r="C191" s="253">
        <v>47</v>
      </c>
    </row>
    <row r="192" spans="1:3" s="87" customFormat="1" ht="19.5" customHeight="1">
      <c r="A192" s="251" t="s">
        <v>401</v>
      </c>
      <c r="B192" s="254" t="s">
        <v>402</v>
      </c>
      <c r="C192" s="253">
        <v>27697.036999</v>
      </c>
    </row>
    <row r="193" spans="1:3" s="87" customFormat="1" ht="19.5" customHeight="1">
      <c r="A193" s="251" t="s">
        <v>403</v>
      </c>
      <c r="B193" s="254" t="s">
        <v>404</v>
      </c>
      <c r="C193" s="253">
        <v>5494.521959</v>
      </c>
    </row>
    <row r="194" spans="1:3" s="87" customFormat="1" ht="19.5" customHeight="1">
      <c r="A194" s="251" t="s">
        <v>405</v>
      </c>
      <c r="B194" s="254" t="s">
        <v>406</v>
      </c>
      <c r="C194" s="253">
        <v>3377.92144</v>
      </c>
    </row>
    <row r="195" spans="1:3" s="87" customFormat="1" ht="19.5" customHeight="1">
      <c r="A195" s="251" t="s">
        <v>407</v>
      </c>
      <c r="B195" s="254" t="s">
        <v>408</v>
      </c>
      <c r="C195" s="253">
        <v>4824.5936</v>
      </c>
    </row>
    <row r="196" spans="1:3" s="87" customFormat="1" ht="19.5" customHeight="1">
      <c r="A196" s="251" t="s">
        <v>409</v>
      </c>
      <c r="B196" s="254" t="s">
        <v>410</v>
      </c>
      <c r="C196" s="253">
        <v>3000</v>
      </c>
    </row>
    <row r="197" spans="1:3" s="87" customFormat="1" ht="19.5" customHeight="1">
      <c r="A197" s="251" t="s">
        <v>411</v>
      </c>
      <c r="B197" s="254" t="s">
        <v>412</v>
      </c>
      <c r="C197" s="253">
        <v>11000</v>
      </c>
    </row>
    <row r="198" spans="1:3" s="87" customFormat="1" ht="19.5" customHeight="1">
      <c r="A198" s="251" t="s">
        <v>413</v>
      </c>
      <c r="B198" s="254" t="s">
        <v>414</v>
      </c>
      <c r="C198" s="253">
        <v>1014.6</v>
      </c>
    </row>
    <row r="199" spans="1:3" s="87" customFormat="1" ht="19.5" customHeight="1">
      <c r="A199" s="251" t="s">
        <v>415</v>
      </c>
      <c r="B199" s="254" t="s">
        <v>416</v>
      </c>
      <c r="C199" s="253">
        <v>100</v>
      </c>
    </row>
    <row r="200" spans="1:3" s="87" customFormat="1" ht="19.5" customHeight="1">
      <c r="A200" s="251" t="s">
        <v>417</v>
      </c>
      <c r="B200" s="254" t="s">
        <v>418</v>
      </c>
      <c r="C200" s="253">
        <v>769.6</v>
      </c>
    </row>
    <row r="201" spans="1:3" s="87" customFormat="1" ht="19.5" customHeight="1">
      <c r="A201" s="251" t="s">
        <v>419</v>
      </c>
      <c r="B201" s="254" t="s">
        <v>420</v>
      </c>
      <c r="C201" s="253">
        <v>145</v>
      </c>
    </row>
    <row r="202" spans="1:3" s="87" customFormat="1" ht="19.5" customHeight="1">
      <c r="A202" s="251" t="s">
        <v>421</v>
      </c>
      <c r="B202" s="254" t="s">
        <v>422</v>
      </c>
      <c r="C202" s="253">
        <v>5451.779843</v>
      </c>
    </row>
    <row r="203" spans="1:3" s="87" customFormat="1" ht="19.5" customHeight="1">
      <c r="A203" s="256" t="s">
        <v>423</v>
      </c>
      <c r="B203" s="254" t="s">
        <v>424</v>
      </c>
      <c r="C203" s="253">
        <v>1517.84834</v>
      </c>
    </row>
    <row r="204" spans="1:3" s="87" customFormat="1" ht="19.5" customHeight="1">
      <c r="A204" s="251" t="s">
        <v>425</v>
      </c>
      <c r="B204" s="254" t="s">
        <v>426</v>
      </c>
      <c r="C204" s="253">
        <v>451.44</v>
      </c>
    </row>
    <row r="205" spans="1:3" s="87" customFormat="1" ht="19.5" customHeight="1">
      <c r="A205" s="251" t="s">
        <v>427</v>
      </c>
      <c r="B205" s="254" t="s">
        <v>428</v>
      </c>
      <c r="C205" s="253">
        <v>1986.64</v>
      </c>
    </row>
    <row r="206" spans="1:3" s="87" customFormat="1" ht="19.5" customHeight="1">
      <c r="A206" s="251" t="s">
        <v>429</v>
      </c>
      <c r="B206" s="254" t="s">
        <v>430</v>
      </c>
      <c r="C206" s="253">
        <v>73.596534</v>
      </c>
    </row>
    <row r="207" spans="1:3" s="87" customFormat="1" ht="19.5" customHeight="1">
      <c r="A207" s="251" t="s">
        <v>431</v>
      </c>
      <c r="B207" s="254" t="s">
        <v>432</v>
      </c>
      <c r="C207" s="253">
        <v>878</v>
      </c>
    </row>
    <row r="208" spans="1:3" s="87" customFormat="1" ht="19.5" customHeight="1">
      <c r="A208" s="251" t="s">
        <v>433</v>
      </c>
      <c r="B208" s="254" t="s">
        <v>434</v>
      </c>
      <c r="C208" s="253">
        <v>54.354969</v>
      </c>
    </row>
    <row r="209" spans="1:3" s="87" customFormat="1" ht="19.5" customHeight="1">
      <c r="A209" s="251" t="s">
        <v>435</v>
      </c>
      <c r="B209" s="254" t="s">
        <v>436</v>
      </c>
      <c r="C209" s="253">
        <v>470</v>
      </c>
    </row>
    <row r="210" spans="1:3" s="87" customFormat="1" ht="19.5" customHeight="1">
      <c r="A210" s="251" t="s">
        <v>437</v>
      </c>
      <c r="B210" s="254" t="s">
        <v>438</v>
      </c>
      <c r="C210" s="253">
        <v>19.9</v>
      </c>
    </row>
    <row r="211" spans="1:3" s="87" customFormat="1" ht="19.5" customHeight="1">
      <c r="A211" s="251" t="s">
        <v>439</v>
      </c>
      <c r="B211" s="254" t="s">
        <v>440</v>
      </c>
      <c r="C211" s="253">
        <v>1648.568308</v>
      </c>
    </row>
    <row r="212" spans="1:3" s="87" customFormat="1" ht="19.5" customHeight="1">
      <c r="A212" s="251" t="s">
        <v>441</v>
      </c>
      <c r="B212" s="254" t="s">
        <v>442</v>
      </c>
      <c r="C212" s="253">
        <v>423.44</v>
      </c>
    </row>
    <row r="213" spans="1:3" s="87" customFormat="1" ht="19.5" customHeight="1">
      <c r="A213" s="251" t="s">
        <v>443</v>
      </c>
      <c r="B213" s="254" t="s">
        <v>444</v>
      </c>
      <c r="C213" s="253">
        <v>716.167616</v>
      </c>
    </row>
    <row r="214" spans="1:3" s="87" customFormat="1" ht="19.5" customHeight="1">
      <c r="A214" s="251" t="s">
        <v>445</v>
      </c>
      <c r="B214" s="254" t="s">
        <v>446</v>
      </c>
      <c r="C214" s="253">
        <v>89.300692</v>
      </c>
    </row>
    <row r="215" spans="1:3" s="87" customFormat="1" ht="19.5" customHeight="1">
      <c r="A215" s="251" t="s">
        <v>447</v>
      </c>
      <c r="B215" s="254" t="s">
        <v>448</v>
      </c>
      <c r="C215" s="253">
        <v>39.4</v>
      </c>
    </row>
    <row r="216" spans="1:3" s="87" customFormat="1" ht="19.5" customHeight="1">
      <c r="A216" s="251" t="s">
        <v>449</v>
      </c>
      <c r="B216" s="254" t="s">
        <v>450</v>
      </c>
      <c r="C216" s="253">
        <v>256.26</v>
      </c>
    </row>
    <row r="217" spans="1:3" s="87" customFormat="1" ht="19.5" customHeight="1">
      <c r="A217" s="251" t="s">
        <v>451</v>
      </c>
      <c r="B217" s="254" t="s">
        <v>452</v>
      </c>
      <c r="C217" s="253">
        <v>124</v>
      </c>
    </row>
    <row r="218" spans="1:3" s="87" customFormat="1" ht="19.5" customHeight="1">
      <c r="A218" s="251" t="s">
        <v>453</v>
      </c>
      <c r="B218" s="254" t="s">
        <v>454</v>
      </c>
      <c r="C218" s="253">
        <v>2723.909963</v>
      </c>
    </row>
    <row r="219" spans="1:3" s="87" customFormat="1" ht="19.5" customHeight="1">
      <c r="A219" s="251" t="s">
        <v>455</v>
      </c>
      <c r="B219" s="254" t="s">
        <v>456</v>
      </c>
      <c r="C219" s="253">
        <v>252.3</v>
      </c>
    </row>
    <row r="220" spans="1:3" s="87" customFormat="1" ht="19.5" customHeight="1">
      <c r="A220" s="251" t="s">
        <v>457</v>
      </c>
      <c r="B220" s="254" t="s">
        <v>458</v>
      </c>
      <c r="C220" s="253">
        <v>1000.8</v>
      </c>
    </row>
    <row r="221" spans="1:3" s="87" customFormat="1" ht="19.5" customHeight="1">
      <c r="A221" s="251" t="s">
        <v>459</v>
      </c>
      <c r="B221" s="254" t="s">
        <v>460</v>
      </c>
      <c r="C221" s="253">
        <v>1100.809963</v>
      </c>
    </row>
    <row r="222" spans="1:3" s="87" customFormat="1" ht="19.5" customHeight="1">
      <c r="A222" s="251" t="s">
        <v>461</v>
      </c>
      <c r="B222" s="254" t="s">
        <v>462</v>
      </c>
      <c r="C222" s="253">
        <v>70</v>
      </c>
    </row>
    <row r="223" spans="1:3" s="87" customFormat="1" ht="19.5" customHeight="1">
      <c r="A223" s="256" t="s">
        <v>463</v>
      </c>
      <c r="B223" s="254" t="s">
        <v>464</v>
      </c>
      <c r="C223" s="253">
        <v>300</v>
      </c>
    </row>
    <row r="224" spans="1:3" s="87" customFormat="1" ht="19.5" customHeight="1">
      <c r="A224" s="251" t="s">
        <v>465</v>
      </c>
      <c r="B224" s="254" t="s">
        <v>466</v>
      </c>
      <c r="C224" s="253">
        <v>2246.489298</v>
      </c>
    </row>
    <row r="225" spans="1:3" s="87" customFormat="1" ht="19.5" customHeight="1">
      <c r="A225" s="251" t="s">
        <v>467</v>
      </c>
      <c r="B225" s="254" t="s">
        <v>78</v>
      </c>
      <c r="C225" s="253">
        <v>230.519298</v>
      </c>
    </row>
    <row r="226" spans="1:3" s="87" customFormat="1" ht="19.5" customHeight="1">
      <c r="A226" s="251" t="s">
        <v>468</v>
      </c>
      <c r="B226" s="258" t="s">
        <v>469</v>
      </c>
      <c r="C226" s="253">
        <v>82.08</v>
      </c>
    </row>
    <row r="227" spans="1:3" s="87" customFormat="1" ht="19.5" customHeight="1">
      <c r="A227" s="251" t="s">
        <v>470</v>
      </c>
      <c r="B227" s="254" t="s">
        <v>471</v>
      </c>
      <c r="C227" s="253">
        <v>133.08</v>
      </c>
    </row>
    <row r="228" spans="1:3" s="87" customFormat="1" ht="19.5" customHeight="1">
      <c r="A228" s="251" t="s">
        <v>472</v>
      </c>
      <c r="B228" s="254" t="s">
        <v>473</v>
      </c>
      <c r="C228" s="253">
        <v>1642.6</v>
      </c>
    </row>
    <row r="229" spans="1:3" s="87" customFormat="1" ht="19.5" customHeight="1">
      <c r="A229" s="251" t="s">
        <v>474</v>
      </c>
      <c r="B229" s="254" t="s">
        <v>475</v>
      </c>
      <c r="C229" s="253">
        <v>158.21</v>
      </c>
    </row>
    <row r="230" spans="1:3" s="188" customFormat="1" ht="19.5" customHeight="1">
      <c r="A230" s="256" t="s">
        <v>476</v>
      </c>
      <c r="B230" s="254" t="s">
        <v>477</v>
      </c>
      <c r="C230" s="253">
        <v>79.130351</v>
      </c>
    </row>
    <row r="231" spans="1:3" s="87" customFormat="1" ht="19.5" customHeight="1">
      <c r="A231" s="256" t="s">
        <v>478</v>
      </c>
      <c r="B231" s="254" t="s">
        <v>78</v>
      </c>
      <c r="C231" s="253">
        <v>79.130351</v>
      </c>
    </row>
    <row r="232" spans="1:3" s="87" customFormat="1" ht="19.5" customHeight="1">
      <c r="A232" s="251" t="s">
        <v>479</v>
      </c>
      <c r="B232" s="254" t="s">
        <v>480</v>
      </c>
      <c r="C232" s="253">
        <v>2883.47</v>
      </c>
    </row>
    <row r="233" spans="1:3" s="87" customFormat="1" ht="19.5" customHeight="1">
      <c r="A233" s="251" t="s">
        <v>481</v>
      </c>
      <c r="B233" s="254" t="s">
        <v>482</v>
      </c>
      <c r="C233" s="253">
        <v>255.87</v>
      </c>
    </row>
    <row r="234" spans="1:3" s="87" customFormat="1" ht="19.5" customHeight="1">
      <c r="A234" s="251" t="s">
        <v>483</v>
      </c>
      <c r="B234" s="254" t="s">
        <v>484</v>
      </c>
      <c r="C234" s="253">
        <v>2627.6</v>
      </c>
    </row>
    <row r="235" spans="1:3" s="87" customFormat="1" ht="19.5" customHeight="1">
      <c r="A235" s="251" t="s">
        <v>485</v>
      </c>
      <c r="B235" s="254" t="s">
        <v>486</v>
      </c>
      <c r="C235" s="253">
        <v>78.68</v>
      </c>
    </row>
    <row r="236" spans="1:3" s="241" customFormat="1" ht="19.5" customHeight="1">
      <c r="A236" s="251" t="s">
        <v>487</v>
      </c>
      <c r="B236" s="254" t="s">
        <v>488</v>
      </c>
      <c r="C236" s="253">
        <v>41</v>
      </c>
    </row>
    <row r="237" spans="1:3" s="87" customFormat="1" ht="19.5" customHeight="1">
      <c r="A237" s="251" t="s">
        <v>489</v>
      </c>
      <c r="B237" s="254" t="s">
        <v>490</v>
      </c>
      <c r="C237" s="253">
        <v>37.68</v>
      </c>
    </row>
    <row r="238" spans="1:3" s="87" customFormat="1" ht="19.5" customHeight="1">
      <c r="A238" s="251" t="s">
        <v>491</v>
      </c>
      <c r="B238" s="254" t="s">
        <v>492</v>
      </c>
      <c r="C238" s="253">
        <v>3537.95</v>
      </c>
    </row>
    <row r="239" spans="1:3" s="87" customFormat="1" ht="19.5" customHeight="1">
      <c r="A239" s="251" t="s">
        <v>493</v>
      </c>
      <c r="B239" s="254" t="s">
        <v>494</v>
      </c>
      <c r="C239" s="253">
        <v>53</v>
      </c>
    </row>
    <row r="240" spans="1:3" s="87" customFormat="1" ht="19.5" customHeight="1">
      <c r="A240" s="251" t="s">
        <v>495</v>
      </c>
      <c r="B240" s="254" t="s">
        <v>496</v>
      </c>
      <c r="C240" s="253">
        <v>3484.95</v>
      </c>
    </row>
    <row r="241" spans="1:3" s="87" customFormat="1" ht="19.5" customHeight="1">
      <c r="A241" s="251" t="s">
        <v>497</v>
      </c>
      <c r="B241" s="254" t="s">
        <v>498</v>
      </c>
      <c r="C241" s="253">
        <v>22.43</v>
      </c>
    </row>
    <row r="242" spans="1:3" s="87" customFormat="1" ht="19.5" customHeight="1">
      <c r="A242" s="251" t="s">
        <v>499</v>
      </c>
      <c r="B242" s="254" t="s">
        <v>500</v>
      </c>
      <c r="C242" s="253">
        <v>1.2</v>
      </c>
    </row>
    <row r="243" spans="1:3" s="87" customFormat="1" ht="19.5" customHeight="1">
      <c r="A243" s="251" t="s">
        <v>501</v>
      </c>
      <c r="B243" s="254" t="s">
        <v>502</v>
      </c>
      <c r="C243" s="253">
        <v>21.23</v>
      </c>
    </row>
    <row r="244" spans="1:3" s="87" customFormat="1" ht="19.5" customHeight="1">
      <c r="A244" s="251" t="s">
        <v>503</v>
      </c>
      <c r="B244" s="254" t="s">
        <v>504</v>
      </c>
      <c r="C244" s="253">
        <v>14458</v>
      </c>
    </row>
    <row r="245" spans="1:3" s="87" customFormat="1" ht="19.5" customHeight="1">
      <c r="A245" s="251" t="s">
        <v>505</v>
      </c>
      <c r="B245" s="254" t="s">
        <v>506</v>
      </c>
      <c r="C245" s="253">
        <v>14458</v>
      </c>
    </row>
    <row r="246" spans="1:3" s="87" customFormat="1" ht="19.5" customHeight="1">
      <c r="A246" s="251" t="s">
        <v>507</v>
      </c>
      <c r="B246" s="254" t="s">
        <v>508</v>
      </c>
      <c r="C246" s="253">
        <v>2580.763905</v>
      </c>
    </row>
    <row r="247" spans="1:3" s="87" customFormat="1" ht="19.5" customHeight="1">
      <c r="A247" s="251" t="s">
        <v>509</v>
      </c>
      <c r="B247" s="254" t="s">
        <v>510</v>
      </c>
      <c r="C247" s="253">
        <v>32.662453</v>
      </c>
    </row>
    <row r="248" spans="1:3" s="87" customFormat="1" ht="19.5" customHeight="1">
      <c r="A248" s="251" t="s">
        <v>511</v>
      </c>
      <c r="B248" s="254" t="s">
        <v>512</v>
      </c>
      <c r="C248" s="253">
        <v>245.04558</v>
      </c>
    </row>
    <row r="249" spans="1:3" s="87" customFormat="1" ht="19.5" customHeight="1">
      <c r="A249" s="251" t="s">
        <v>513</v>
      </c>
      <c r="B249" s="254" t="s">
        <v>514</v>
      </c>
      <c r="C249" s="253">
        <v>2303.055872</v>
      </c>
    </row>
    <row r="250" spans="1:3" s="87" customFormat="1" ht="19.5" customHeight="1">
      <c r="A250" s="251" t="s">
        <v>515</v>
      </c>
      <c r="B250" s="254" t="s">
        <v>516</v>
      </c>
      <c r="C250" s="253">
        <v>732.358776</v>
      </c>
    </row>
    <row r="251" spans="1:3" s="87" customFormat="1" ht="19.5" customHeight="1">
      <c r="A251" s="251" t="s">
        <v>517</v>
      </c>
      <c r="B251" s="254" t="s">
        <v>78</v>
      </c>
      <c r="C251" s="253">
        <v>350.338776</v>
      </c>
    </row>
    <row r="252" spans="1:3" s="87" customFormat="1" ht="19.5" customHeight="1">
      <c r="A252" s="251" t="s">
        <v>518</v>
      </c>
      <c r="B252" s="254" t="s">
        <v>519</v>
      </c>
      <c r="C252" s="253">
        <v>162.5</v>
      </c>
    </row>
    <row r="253" spans="1:3" s="87" customFormat="1" ht="19.5" customHeight="1">
      <c r="A253" s="251" t="s">
        <v>520</v>
      </c>
      <c r="B253" s="254" t="s">
        <v>521</v>
      </c>
      <c r="C253" s="253">
        <v>219.52</v>
      </c>
    </row>
    <row r="254" spans="1:3" s="87" customFormat="1" ht="19.5" customHeight="1">
      <c r="A254" s="251" t="s">
        <v>522</v>
      </c>
      <c r="B254" s="254" t="s">
        <v>523</v>
      </c>
      <c r="C254" s="253">
        <v>26</v>
      </c>
    </row>
    <row r="255" spans="1:3" s="87" customFormat="1" ht="19.5" customHeight="1">
      <c r="A255" s="251" t="s">
        <v>524</v>
      </c>
      <c r="B255" s="254" t="s">
        <v>525</v>
      </c>
      <c r="C255" s="253">
        <v>26</v>
      </c>
    </row>
    <row r="256" spans="1:3" s="87" customFormat="1" ht="19.5" customHeight="1">
      <c r="A256" s="251" t="s">
        <v>526</v>
      </c>
      <c r="B256" s="254" t="s">
        <v>527</v>
      </c>
      <c r="C256" s="253">
        <v>6</v>
      </c>
    </row>
    <row r="257" spans="1:3" s="87" customFormat="1" ht="19.5" customHeight="1">
      <c r="A257" s="251" t="s">
        <v>528</v>
      </c>
      <c r="B257" s="254" t="s">
        <v>527</v>
      </c>
      <c r="C257" s="253">
        <v>6</v>
      </c>
    </row>
    <row r="258" spans="1:3" s="87" customFormat="1" ht="19.5" customHeight="1">
      <c r="A258" s="249" t="s">
        <v>529</v>
      </c>
      <c r="B258" s="247" t="s">
        <v>44</v>
      </c>
      <c r="C258" s="250">
        <v>43248.685385</v>
      </c>
    </row>
    <row r="259" spans="1:3" s="87" customFormat="1" ht="19.5" customHeight="1">
      <c r="A259" s="251" t="s">
        <v>530</v>
      </c>
      <c r="B259" s="254" t="s">
        <v>531</v>
      </c>
      <c r="C259" s="253">
        <v>1551.937972</v>
      </c>
    </row>
    <row r="260" spans="1:3" s="87" customFormat="1" ht="19.5" customHeight="1">
      <c r="A260" s="251" t="s">
        <v>532</v>
      </c>
      <c r="B260" s="254" t="s">
        <v>78</v>
      </c>
      <c r="C260" s="253">
        <v>1237.937972</v>
      </c>
    </row>
    <row r="261" spans="1:3" s="87" customFormat="1" ht="19.5" customHeight="1">
      <c r="A261" s="251" t="s">
        <v>533</v>
      </c>
      <c r="B261" s="254" t="s">
        <v>534</v>
      </c>
      <c r="C261" s="253">
        <v>314</v>
      </c>
    </row>
    <row r="262" spans="1:3" s="87" customFormat="1" ht="19.5" customHeight="1">
      <c r="A262" s="251" t="s">
        <v>535</v>
      </c>
      <c r="B262" s="254" t="s">
        <v>536</v>
      </c>
      <c r="C262" s="253">
        <v>4017.497</v>
      </c>
    </row>
    <row r="263" spans="1:3" s="87" customFormat="1" ht="19.5" customHeight="1">
      <c r="A263" s="251" t="s">
        <v>537</v>
      </c>
      <c r="B263" s="254" t="s">
        <v>538</v>
      </c>
      <c r="C263" s="253">
        <v>1664</v>
      </c>
    </row>
    <row r="264" spans="1:3" s="87" customFormat="1" ht="19.5" customHeight="1">
      <c r="A264" s="251" t="s">
        <v>539</v>
      </c>
      <c r="B264" s="254" t="s">
        <v>540</v>
      </c>
      <c r="C264" s="253">
        <v>2092.497</v>
      </c>
    </row>
    <row r="265" spans="1:3" s="87" customFormat="1" ht="19.5" customHeight="1">
      <c r="A265" s="251" t="s">
        <v>541</v>
      </c>
      <c r="B265" s="254" t="s">
        <v>542</v>
      </c>
      <c r="C265" s="253">
        <v>261</v>
      </c>
    </row>
    <row r="266" spans="1:3" s="87" customFormat="1" ht="19.5" customHeight="1">
      <c r="A266" s="251" t="s">
        <v>543</v>
      </c>
      <c r="B266" s="254" t="s">
        <v>544</v>
      </c>
      <c r="C266" s="253">
        <v>10078.76</v>
      </c>
    </row>
    <row r="267" spans="1:3" s="87" customFormat="1" ht="19.5" customHeight="1">
      <c r="A267" s="251" t="s">
        <v>545</v>
      </c>
      <c r="B267" s="254" t="s">
        <v>546</v>
      </c>
      <c r="C267" s="253">
        <v>9568.56</v>
      </c>
    </row>
    <row r="268" spans="1:3" s="188" customFormat="1" ht="19.5" customHeight="1">
      <c r="A268" s="251" t="s">
        <v>547</v>
      </c>
      <c r="B268" s="254" t="s">
        <v>548</v>
      </c>
      <c r="C268" s="253">
        <v>510.2</v>
      </c>
    </row>
    <row r="269" spans="1:3" s="87" customFormat="1" ht="19.5" customHeight="1">
      <c r="A269" s="251" t="s">
        <v>549</v>
      </c>
      <c r="B269" s="254" t="s">
        <v>550</v>
      </c>
      <c r="C269" s="253">
        <v>13789.719301</v>
      </c>
    </row>
    <row r="270" spans="1:3" s="87" customFormat="1" ht="19.5" customHeight="1">
      <c r="A270" s="251" t="s">
        <v>551</v>
      </c>
      <c r="B270" s="254" t="s">
        <v>552</v>
      </c>
      <c r="C270" s="253">
        <v>1442.042935</v>
      </c>
    </row>
    <row r="271" spans="1:3" s="87" customFormat="1" ht="19.5" customHeight="1">
      <c r="A271" s="251" t="s">
        <v>553</v>
      </c>
      <c r="B271" s="254" t="s">
        <v>554</v>
      </c>
      <c r="C271" s="253">
        <v>924.290071</v>
      </c>
    </row>
    <row r="272" spans="1:3" s="87" customFormat="1" ht="19.5" customHeight="1">
      <c r="A272" s="251" t="s">
        <v>555</v>
      </c>
      <c r="B272" s="254" t="s">
        <v>556</v>
      </c>
      <c r="C272" s="253">
        <v>1710.520047</v>
      </c>
    </row>
    <row r="273" spans="1:3" s="87" customFormat="1" ht="19.5" customHeight="1">
      <c r="A273" s="251" t="s">
        <v>557</v>
      </c>
      <c r="B273" s="254" t="s">
        <v>558</v>
      </c>
      <c r="C273" s="253">
        <v>3782.7439</v>
      </c>
    </row>
    <row r="274" spans="1:3" s="87" customFormat="1" ht="19.5" customHeight="1">
      <c r="A274" s="251" t="s">
        <v>559</v>
      </c>
      <c r="B274" s="254" t="s">
        <v>560</v>
      </c>
      <c r="C274" s="253">
        <v>62.33</v>
      </c>
    </row>
    <row r="275" spans="1:3" s="87" customFormat="1" ht="19.5" customHeight="1">
      <c r="A275" s="251" t="s">
        <v>561</v>
      </c>
      <c r="B275" s="254" t="s">
        <v>562</v>
      </c>
      <c r="C275" s="253">
        <v>5716.672348</v>
      </c>
    </row>
    <row r="276" spans="1:3" s="87" customFormat="1" ht="19.5" customHeight="1">
      <c r="A276" s="251" t="s">
        <v>563</v>
      </c>
      <c r="B276" s="254" t="s">
        <v>564</v>
      </c>
      <c r="C276" s="253">
        <v>151.12</v>
      </c>
    </row>
    <row r="277" spans="1:3" s="87" customFormat="1" ht="19.5" customHeight="1">
      <c r="A277" s="251" t="s">
        <v>565</v>
      </c>
      <c r="B277" s="254" t="s">
        <v>566</v>
      </c>
      <c r="C277" s="253">
        <v>363</v>
      </c>
    </row>
    <row r="278" spans="1:3" s="87" customFormat="1" ht="19.5" customHeight="1">
      <c r="A278" s="251" t="s">
        <v>567</v>
      </c>
      <c r="B278" s="254" t="s">
        <v>568</v>
      </c>
      <c r="C278" s="253">
        <v>150</v>
      </c>
    </row>
    <row r="279" spans="1:3" s="87" customFormat="1" ht="19.5" customHeight="1">
      <c r="A279" s="251" t="s">
        <v>569</v>
      </c>
      <c r="B279" s="254" t="s">
        <v>570</v>
      </c>
      <c r="C279" s="253">
        <v>213</v>
      </c>
    </row>
    <row r="280" spans="1:3" s="241" customFormat="1" ht="19.5" customHeight="1">
      <c r="A280" s="251" t="s">
        <v>571</v>
      </c>
      <c r="B280" s="254" t="s">
        <v>572</v>
      </c>
      <c r="C280" s="253">
        <v>2059.045</v>
      </c>
    </row>
    <row r="281" spans="1:3" s="87" customFormat="1" ht="19.5" customHeight="1">
      <c r="A281" s="251" t="s">
        <v>573</v>
      </c>
      <c r="B281" s="254" t="s">
        <v>574</v>
      </c>
      <c r="C281" s="253">
        <v>293.395</v>
      </c>
    </row>
    <row r="282" spans="1:3" s="87" customFormat="1" ht="19.5" customHeight="1">
      <c r="A282" s="251" t="s">
        <v>575</v>
      </c>
      <c r="B282" s="254" t="s">
        <v>576</v>
      </c>
      <c r="C282" s="253">
        <v>1127.17</v>
      </c>
    </row>
    <row r="283" spans="1:3" s="87" customFormat="1" ht="19.5" customHeight="1">
      <c r="A283" s="251" t="s">
        <v>577</v>
      </c>
      <c r="B283" s="254" t="s">
        <v>578</v>
      </c>
      <c r="C283" s="253">
        <v>638.48</v>
      </c>
    </row>
    <row r="284" spans="1:3" s="87" customFormat="1" ht="19.5" customHeight="1">
      <c r="A284" s="251" t="s">
        <v>579</v>
      </c>
      <c r="B284" s="254" t="s">
        <v>580</v>
      </c>
      <c r="C284" s="253">
        <v>2516.6776</v>
      </c>
    </row>
    <row r="285" spans="1:3" s="87" customFormat="1" ht="19.5" customHeight="1">
      <c r="A285" s="251" t="s">
        <v>581</v>
      </c>
      <c r="B285" s="254" t="s">
        <v>582</v>
      </c>
      <c r="C285" s="253">
        <v>2307.4132</v>
      </c>
    </row>
    <row r="286" spans="1:3" s="87" customFormat="1" ht="19.5" customHeight="1">
      <c r="A286" s="251" t="s">
        <v>583</v>
      </c>
      <c r="B286" s="254" t="s">
        <v>584</v>
      </c>
      <c r="C286" s="253">
        <v>209.2644</v>
      </c>
    </row>
    <row r="287" spans="1:3" s="87" customFormat="1" ht="19.5" customHeight="1">
      <c r="A287" s="251" t="s">
        <v>585</v>
      </c>
      <c r="B287" s="254" t="s">
        <v>586</v>
      </c>
      <c r="C287" s="253">
        <v>6127.66</v>
      </c>
    </row>
    <row r="288" spans="1:3" s="188" customFormat="1" ht="19.5" customHeight="1">
      <c r="A288" s="251" t="s">
        <v>587</v>
      </c>
      <c r="B288" s="254" t="s">
        <v>588</v>
      </c>
      <c r="C288" s="253">
        <v>406.66</v>
      </c>
    </row>
    <row r="289" spans="1:3" s="87" customFormat="1" ht="19.5" customHeight="1">
      <c r="A289" s="251" t="s">
        <v>589</v>
      </c>
      <c r="B289" s="254" t="s">
        <v>590</v>
      </c>
      <c r="C289" s="253">
        <v>5721</v>
      </c>
    </row>
    <row r="290" spans="1:3" s="87" customFormat="1" ht="19.5" customHeight="1">
      <c r="A290" s="251" t="s">
        <v>591</v>
      </c>
      <c r="B290" s="254" t="s">
        <v>592</v>
      </c>
      <c r="C290" s="253">
        <v>838</v>
      </c>
    </row>
    <row r="291" spans="1:3" s="87" customFormat="1" ht="19.5" customHeight="1">
      <c r="A291" s="251" t="s">
        <v>593</v>
      </c>
      <c r="B291" s="254" t="s">
        <v>594</v>
      </c>
      <c r="C291" s="253">
        <v>827</v>
      </c>
    </row>
    <row r="292" spans="1:3" s="87" customFormat="1" ht="19.5" customHeight="1">
      <c r="A292" s="251" t="s">
        <v>595</v>
      </c>
      <c r="B292" s="254" t="s">
        <v>596</v>
      </c>
      <c r="C292" s="253">
        <v>11</v>
      </c>
    </row>
    <row r="293" spans="1:3" s="87" customFormat="1" ht="19.5" customHeight="1">
      <c r="A293" s="251" t="s">
        <v>597</v>
      </c>
      <c r="B293" s="254" t="s">
        <v>598</v>
      </c>
      <c r="C293" s="253">
        <v>292.18</v>
      </c>
    </row>
    <row r="294" spans="1:3" s="241" customFormat="1" ht="19.5" customHeight="1">
      <c r="A294" s="251" t="s">
        <v>599</v>
      </c>
      <c r="B294" s="254" t="s">
        <v>600</v>
      </c>
      <c r="C294" s="253">
        <v>289.68</v>
      </c>
    </row>
    <row r="295" spans="1:3" s="87" customFormat="1" ht="19.5" customHeight="1">
      <c r="A295" s="251" t="s">
        <v>601</v>
      </c>
      <c r="B295" s="254" t="s">
        <v>602</v>
      </c>
      <c r="C295" s="253">
        <v>2.5</v>
      </c>
    </row>
    <row r="296" spans="1:3" s="87" customFormat="1" ht="19.5" customHeight="1">
      <c r="A296" s="251" t="s">
        <v>603</v>
      </c>
      <c r="B296" s="254" t="s">
        <v>604</v>
      </c>
      <c r="C296" s="253">
        <v>1281.563512</v>
      </c>
    </row>
    <row r="297" spans="1:3" s="87" customFormat="1" ht="19.5" customHeight="1">
      <c r="A297" s="251" t="s">
        <v>605</v>
      </c>
      <c r="B297" s="254" t="s">
        <v>78</v>
      </c>
      <c r="C297" s="253">
        <v>614.541295</v>
      </c>
    </row>
    <row r="298" spans="1:3" s="87" customFormat="1" ht="19.5" customHeight="1">
      <c r="A298" s="251" t="s">
        <v>606</v>
      </c>
      <c r="B298" s="254" t="s">
        <v>607</v>
      </c>
      <c r="C298" s="253">
        <v>28</v>
      </c>
    </row>
    <row r="299" spans="1:3" s="87" customFormat="1" ht="19.5" customHeight="1">
      <c r="A299" s="251" t="s">
        <v>608</v>
      </c>
      <c r="B299" s="254" t="s">
        <v>609</v>
      </c>
      <c r="C299" s="253">
        <v>23</v>
      </c>
    </row>
    <row r="300" spans="1:3" s="87" customFormat="1" ht="19.5" customHeight="1">
      <c r="A300" s="251" t="s">
        <v>610</v>
      </c>
      <c r="B300" s="254" t="s">
        <v>82</v>
      </c>
      <c r="C300" s="253">
        <v>616.022217</v>
      </c>
    </row>
    <row r="301" spans="1:3" s="87" customFormat="1" ht="19.5" customHeight="1">
      <c r="A301" s="251" t="s">
        <v>611</v>
      </c>
      <c r="B301" s="254" t="s">
        <v>612</v>
      </c>
      <c r="C301" s="253">
        <v>332.645</v>
      </c>
    </row>
    <row r="302" spans="1:3" s="87" customFormat="1" ht="19.5" customHeight="1">
      <c r="A302" s="256" t="s">
        <v>613</v>
      </c>
      <c r="B302" s="254" t="s">
        <v>612</v>
      </c>
      <c r="C302" s="253">
        <v>332.645</v>
      </c>
    </row>
    <row r="303" spans="1:3" s="87" customFormat="1" ht="19.5" customHeight="1">
      <c r="A303" s="249" t="s">
        <v>614</v>
      </c>
      <c r="B303" s="247" t="s">
        <v>45</v>
      </c>
      <c r="C303" s="250">
        <v>51394.651636</v>
      </c>
    </row>
    <row r="304" spans="1:3" s="87" customFormat="1" ht="19.5" customHeight="1">
      <c r="A304" s="251" t="s">
        <v>615</v>
      </c>
      <c r="B304" s="254" t="s">
        <v>616</v>
      </c>
      <c r="C304" s="253">
        <v>606.863796</v>
      </c>
    </row>
    <row r="305" spans="1:3" s="87" customFormat="1" ht="19.5" customHeight="1">
      <c r="A305" s="251" t="s">
        <v>617</v>
      </c>
      <c r="B305" s="254" t="s">
        <v>78</v>
      </c>
      <c r="C305" s="253">
        <v>522.703796</v>
      </c>
    </row>
    <row r="306" spans="1:4" s="241" customFormat="1" ht="19.5" customHeight="1">
      <c r="A306" s="251" t="s">
        <v>618</v>
      </c>
      <c r="B306" s="254" t="s">
        <v>619</v>
      </c>
      <c r="C306" s="253">
        <v>84.16</v>
      </c>
      <c r="D306" s="87"/>
    </row>
    <row r="307" spans="1:3" s="87" customFormat="1" ht="19.5" customHeight="1">
      <c r="A307" s="251" t="s">
        <v>620</v>
      </c>
      <c r="B307" s="254" t="s">
        <v>621</v>
      </c>
      <c r="C307" s="253">
        <v>50</v>
      </c>
    </row>
    <row r="308" spans="1:3" s="87" customFormat="1" ht="19.5" customHeight="1">
      <c r="A308" s="251" t="s">
        <v>622</v>
      </c>
      <c r="B308" s="254" t="s">
        <v>623</v>
      </c>
      <c r="C308" s="253">
        <v>50</v>
      </c>
    </row>
    <row r="309" spans="1:3" s="87" customFormat="1" ht="19.5" customHeight="1">
      <c r="A309" s="251" t="s">
        <v>624</v>
      </c>
      <c r="B309" s="254" t="s">
        <v>625</v>
      </c>
      <c r="C309" s="253">
        <v>49186.78784</v>
      </c>
    </row>
    <row r="310" spans="1:3" s="87" customFormat="1" ht="19.5" customHeight="1">
      <c r="A310" s="251" t="s">
        <v>626</v>
      </c>
      <c r="B310" s="254" t="s">
        <v>627</v>
      </c>
      <c r="C310" s="253">
        <v>28053.80125</v>
      </c>
    </row>
    <row r="311" spans="1:3" s="87" customFormat="1" ht="19.5" customHeight="1">
      <c r="A311" s="251" t="s">
        <v>628</v>
      </c>
      <c r="B311" s="254" t="s">
        <v>629</v>
      </c>
      <c r="C311" s="253">
        <v>4243.204159</v>
      </c>
    </row>
    <row r="312" spans="1:3" s="87" customFormat="1" ht="19.5" customHeight="1">
      <c r="A312" s="251" t="s">
        <v>630</v>
      </c>
      <c r="B312" s="254" t="s">
        <v>631</v>
      </c>
      <c r="C312" s="253">
        <v>16844.782431</v>
      </c>
    </row>
    <row r="313" spans="1:3" s="87" customFormat="1" ht="19.5" customHeight="1">
      <c r="A313" s="251" t="s">
        <v>632</v>
      </c>
      <c r="B313" s="254" t="s">
        <v>633</v>
      </c>
      <c r="C313" s="253">
        <v>45</v>
      </c>
    </row>
    <row r="314" spans="1:3" s="87" customFormat="1" ht="19.5" customHeight="1">
      <c r="A314" s="251" t="s">
        <v>634</v>
      </c>
      <c r="B314" s="254" t="s">
        <v>635</v>
      </c>
      <c r="C314" s="253">
        <v>296</v>
      </c>
    </row>
    <row r="315" spans="1:3" s="87" customFormat="1" ht="19.5" customHeight="1">
      <c r="A315" s="251" t="s">
        <v>636</v>
      </c>
      <c r="B315" s="254" t="s">
        <v>635</v>
      </c>
      <c r="C315" s="253">
        <v>296</v>
      </c>
    </row>
    <row r="316" spans="1:3" s="87" customFormat="1" ht="19.5" customHeight="1">
      <c r="A316" s="251" t="s">
        <v>637</v>
      </c>
      <c r="B316" s="254" t="s">
        <v>638</v>
      </c>
      <c r="C316" s="253">
        <v>5</v>
      </c>
    </row>
    <row r="317" spans="1:3" s="87" customFormat="1" ht="19.5" customHeight="1">
      <c r="A317" s="251" t="s">
        <v>639</v>
      </c>
      <c r="B317" s="254" t="s">
        <v>640</v>
      </c>
      <c r="C317" s="253">
        <v>5</v>
      </c>
    </row>
    <row r="318" spans="1:3" s="87" customFormat="1" ht="19.5" customHeight="1">
      <c r="A318" s="251" t="s">
        <v>641</v>
      </c>
      <c r="B318" s="254" t="s">
        <v>642</v>
      </c>
      <c r="C318" s="253">
        <v>1250</v>
      </c>
    </row>
    <row r="319" spans="1:3" s="87" customFormat="1" ht="19.5" customHeight="1">
      <c r="A319" s="251" t="s">
        <v>643</v>
      </c>
      <c r="B319" s="254" t="s">
        <v>642</v>
      </c>
      <c r="C319" s="253">
        <v>1250</v>
      </c>
    </row>
    <row r="320" spans="1:3" s="87" customFormat="1" ht="19.5" customHeight="1">
      <c r="A320" s="249" t="s">
        <v>644</v>
      </c>
      <c r="B320" s="247" t="s">
        <v>46</v>
      </c>
      <c r="C320" s="250">
        <v>47867.971075</v>
      </c>
    </row>
    <row r="321" spans="1:3" s="87" customFormat="1" ht="19.5" customHeight="1">
      <c r="A321" s="251" t="s">
        <v>645</v>
      </c>
      <c r="B321" s="254" t="s">
        <v>646</v>
      </c>
      <c r="C321" s="253">
        <v>9275.803128</v>
      </c>
    </row>
    <row r="322" spans="1:3" s="87" customFormat="1" ht="19.5" customHeight="1">
      <c r="A322" s="251" t="s">
        <v>647</v>
      </c>
      <c r="B322" s="254" t="s">
        <v>78</v>
      </c>
      <c r="C322" s="253">
        <v>9152.463128</v>
      </c>
    </row>
    <row r="323" spans="1:3" s="87" customFormat="1" ht="19.5" customHeight="1">
      <c r="A323" s="251" t="s">
        <v>648</v>
      </c>
      <c r="B323" s="254" t="s">
        <v>649</v>
      </c>
      <c r="C323" s="253">
        <v>20.34</v>
      </c>
    </row>
    <row r="324" spans="1:3" s="188" customFormat="1" ht="19.5" customHeight="1">
      <c r="A324" s="251" t="s">
        <v>650</v>
      </c>
      <c r="B324" s="259" t="s">
        <v>651</v>
      </c>
      <c r="C324" s="253">
        <v>20</v>
      </c>
    </row>
    <row r="325" spans="1:3" s="87" customFormat="1" ht="19.5" customHeight="1">
      <c r="A325" s="251" t="s">
        <v>652</v>
      </c>
      <c r="B325" s="254" t="s">
        <v>653</v>
      </c>
      <c r="C325" s="253">
        <v>83</v>
      </c>
    </row>
    <row r="326" spans="1:3" s="87" customFormat="1" ht="19.5" customHeight="1">
      <c r="A326" s="251" t="s">
        <v>654</v>
      </c>
      <c r="B326" s="254" t="s">
        <v>655</v>
      </c>
      <c r="C326" s="253">
        <v>1823.61</v>
      </c>
    </row>
    <row r="327" spans="1:3" s="87" customFormat="1" ht="19.5" customHeight="1">
      <c r="A327" s="251" t="s">
        <v>656</v>
      </c>
      <c r="B327" s="254" t="s">
        <v>655</v>
      </c>
      <c r="C327" s="253">
        <v>1823.61</v>
      </c>
    </row>
    <row r="328" spans="1:3" s="87" customFormat="1" ht="19.5" customHeight="1">
      <c r="A328" s="251" t="s">
        <v>657</v>
      </c>
      <c r="B328" s="254" t="s">
        <v>658</v>
      </c>
      <c r="C328" s="253">
        <v>19331.243923</v>
      </c>
    </row>
    <row r="329" spans="1:3" s="87" customFormat="1" ht="19.5" customHeight="1">
      <c r="A329" s="251" t="s">
        <v>659</v>
      </c>
      <c r="B329" s="254" t="s">
        <v>660</v>
      </c>
      <c r="C329" s="253">
        <v>18226.823923</v>
      </c>
    </row>
    <row r="330" spans="1:3" s="87" customFormat="1" ht="19.5" customHeight="1">
      <c r="A330" s="251" t="s">
        <v>661</v>
      </c>
      <c r="B330" s="254" t="s">
        <v>662</v>
      </c>
      <c r="C330" s="253">
        <v>1104.42</v>
      </c>
    </row>
    <row r="331" spans="1:3" s="87" customFormat="1" ht="19.5" customHeight="1">
      <c r="A331" s="251" t="s">
        <v>663</v>
      </c>
      <c r="B331" s="254" t="s">
        <v>664</v>
      </c>
      <c r="C331" s="253">
        <v>17437.314024</v>
      </c>
    </row>
    <row r="332" spans="1:3" s="87" customFormat="1" ht="19.5" customHeight="1">
      <c r="A332" s="251" t="s">
        <v>665</v>
      </c>
      <c r="B332" s="254" t="s">
        <v>664</v>
      </c>
      <c r="C332" s="253">
        <v>17437.314024</v>
      </c>
    </row>
    <row r="333" spans="1:3" s="87" customFormat="1" ht="19.5" customHeight="1">
      <c r="A333" s="249" t="s">
        <v>666</v>
      </c>
      <c r="B333" s="247" t="s">
        <v>47</v>
      </c>
      <c r="C333" s="250">
        <v>72084.629264</v>
      </c>
    </row>
    <row r="334" spans="1:3" s="188" customFormat="1" ht="19.5" customHeight="1">
      <c r="A334" s="251" t="s">
        <v>667</v>
      </c>
      <c r="B334" s="254" t="s">
        <v>668</v>
      </c>
      <c r="C334" s="253">
        <v>42569.150342</v>
      </c>
    </row>
    <row r="335" spans="1:3" s="87" customFormat="1" ht="19.5" customHeight="1">
      <c r="A335" s="251" t="s">
        <v>669</v>
      </c>
      <c r="B335" s="254" t="s">
        <v>78</v>
      </c>
      <c r="C335" s="253">
        <v>3487.645717</v>
      </c>
    </row>
    <row r="336" spans="1:3" s="87" customFormat="1" ht="19.5" customHeight="1">
      <c r="A336" s="251" t="s">
        <v>670</v>
      </c>
      <c r="B336" s="254" t="s">
        <v>671</v>
      </c>
      <c r="C336" s="253">
        <v>558.0755</v>
      </c>
    </row>
    <row r="337" spans="1:3" s="188" customFormat="1" ht="19.5" customHeight="1">
      <c r="A337" s="251" t="s">
        <v>672</v>
      </c>
      <c r="B337" s="254" t="s">
        <v>673</v>
      </c>
      <c r="C337" s="253">
        <v>62.7</v>
      </c>
    </row>
    <row r="338" spans="1:3" s="87" customFormat="1" ht="19.5" customHeight="1">
      <c r="A338" s="251" t="s">
        <v>674</v>
      </c>
      <c r="B338" s="254" t="s">
        <v>675</v>
      </c>
      <c r="C338" s="253">
        <v>55</v>
      </c>
    </row>
    <row r="339" spans="1:3" s="87" customFormat="1" ht="19.5" customHeight="1">
      <c r="A339" s="251" t="s">
        <v>676</v>
      </c>
      <c r="B339" s="254" t="s">
        <v>677</v>
      </c>
      <c r="C339" s="253">
        <v>10</v>
      </c>
    </row>
    <row r="340" spans="1:3" s="87" customFormat="1" ht="19.5" customHeight="1">
      <c r="A340" s="251" t="s">
        <v>678</v>
      </c>
      <c r="B340" s="254" t="s">
        <v>679</v>
      </c>
      <c r="C340" s="253">
        <v>729</v>
      </c>
    </row>
    <row r="341" spans="1:3" s="87" customFormat="1" ht="19.5" customHeight="1">
      <c r="A341" s="251" t="s">
        <v>680</v>
      </c>
      <c r="B341" s="254" t="s">
        <v>681</v>
      </c>
      <c r="C341" s="253">
        <v>3336.2</v>
      </c>
    </row>
    <row r="342" spans="1:3" s="87" customFormat="1" ht="19.5" customHeight="1">
      <c r="A342" s="251" t="s">
        <v>682</v>
      </c>
      <c r="B342" s="254" t="s">
        <v>683</v>
      </c>
      <c r="C342" s="253">
        <v>13</v>
      </c>
    </row>
    <row r="343" spans="1:3" s="87" customFormat="1" ht="19.5" customHeight="1">
      <c r="A343" s="251" t="s">
        <v>684</v>
      </c>
      <c r="B343" s="254" t="s">
        <v>685</v>
      </c>
      <c r="C343" s="253">
        <v>67.899127</v>
      </c>
    </row>
    <row r="344" spans="1:3" s="188" customFormat="1" ht="19.5" customHeight="1">
      <c r="A344" s="251" t="s">
        <v>686</v>
      </c>
      <c r="B344" s="254" t="s">
        <v>687</v>
      </c>
      <c r="C344" s="253">
        <v>22955.22</v>
      </c>
    </row>
    <row r="345" spans="1:3" s="87" customFormat="1" ht="19.5" customHeight="1">
      <c r="A345" s="251" t="s">
        <v>688</v>
      </c>
      <c r="B345" s="254" t="s">
        <v>689</v>
      </c>
      <c r="C345" s="253">
        <v>8582.505698</v>
      </c>
    </row>
    <row r="346" spans="1:3" s="87" customFormat="1" ht="19.5" customHeight="1">
      <c r="A346" s="251" t="s">
        <v>690</v>
      </c>
      <c r="B346" s="254" t="s">
        <v>691</v>
      </c>
      <c r="C346" s="253">
        <v>80</v>
      </c>
    </row>
    <row r="347" spans="1:3" s="87" customFormat="1" ht="19.5" customHeight="1">
      <c r="A347" s="251" t="s">
        <v>692</v>
      </c>
      <c r="B347" s="254" t="s">
        <v>693</v>
      </c>
      <c r="C347" s="253">
        <v>16.7425</v>
      </c>
    </row>
    <row r="348" spans="1:3" s="87" customFormat="1" ht="19.5" customHeight="1">
      <c r="A348" s="251" t="s">
        <v>694</v>
      </c>
      <c r="B348" s="254" t="s">
        <v>695</v>
      </c>
      <c r="C348" s="253">
        <v>2615.1618</v>
      </c>
    </row>
    <row r="349" spans="1:3" s="241" customFormat="1" ht="19.5" customHeight="1">
      <c r="A349" s="251" t="s">
        <v>696</v>
      </c>
      <c r="B349" s="254" t="s">
        <v>697</v>
      </c>
      <c r="C349" s="253">
        <v>386.64</v>
      </c>
    </row>
    <row r="350" spans="1:3" s="87" customFormat="1" ht="19.5" customHeight="1">
      <c r="A350" s="251" t="s">
        <v>698</v>
      </c>
      <c r="B350" s="254" t="s">
        <v>699</v>
      </c>
      <c r="C350" s="253">
        <v>20</v>
      </c>
    </row>
    <row r="351" spans="1:3" s="188" customFormat="1" ht="19.5" customHeight="1">
      <c r="A351" s="251" t="s">
        <v>700</v>
      </c>
      <c r="B351" s="254" t="s">
        <v>701</v>
      </c>
      <c r="C351" s="253">
        <v>78</v>
      </c>
    </row>
    <row r="352" spans="1:3" s="87" customFormat="1" ht="19.5" customHeight="1">
      <c r="A352" s="251" t="s">
        <v>702</v>
      </c>
      <c r="B352" s="254" t="s">
        <v>703</v>
      </c>
      <c r="C352" s="253">
        <v>288.64</v>
      </c>
    </row>
    <row r="353" spans="1:3" s="188" customFormat="1" ht="19.5" customHeight="1">
      <c r="A353" s="251" t="s">
        <v>704</v>
      </c>
      <c r="B353" s="254" t="s">
        <v>705</v>
      </c>
      <c r="C353" s="253">
        <v>7180.370469</v>
      </c>
    </row>
    <row r="354" spans="1:3" s="87" customFormat="1" ht="19.5" customHeight="1">
      <c r="A354" s="251" t="s">
        <v>706</v>
      </c>
      <c r="B354" s="254" t="s">
        <v>78</v>
      </c>
      <c r="C354" s="253">
        <v>1541.624369</v>
      </c>
    </row>
    <row r="355" spans="1:3" s="87" customFormat="1" ht="19.5" customHeight="1">
      <c r="A355" s="260" t="s">
        <v>707</v>
      </c>
      <c r="B355" s="254" t="s">
        <v>108</v>
      </c>
      <c r="C355" s="253">
        <v>80</v>
      </c>
    </row>
    <row r="356" spans="1:3" s="87" customFormat="1" ht="19.5" customHeight="1">
      <c r="A356" s="260" t="s">
        <v>708</v>
      </c>
      <c r="B356" s="254" t="s">
        <v>709</v>
      </c>
      <c r="C356" s="253">
        <v>4114.602</v>
      </c>
    </row>
    <row r="357" spans="1:3" s="87" customFormat="1" ht="19.5" customHeight="1">
      <c r="A357" s="260" t="s">
        <v>710</v>
      </c>
      <c r="B357" s="254" t="s">
        <v>711</v>
      </c>
      <c r="C357" s="253">
        <v>200.4</v>
      </c>
    </row>
    <row r="358" spans="1:3" s="87" customFormat="1" ht="19.5" customHeight="1">
      <c r="A358" s="260" t="s">
        <v>712</v>
      </c>
      <c r="B358" s="254" t="s">
        <v>713</v>
      </c>
      <c r="C358" s="253">
        <v>113.9241</v>
      </c>
    </row>
    <row r="359" spans="1:3" s="241" customFormat="1" ht="19.5" customHeight="1">
      <c r="A359" s="260" t="s">
        <v>714</v>
      </c>
      <c r="B359" s="254" t="s">
        <v>715</v>
      </c>
      <c r="C359" s="253">
        <v>153.82</v>
      </c>
    </row>
    <row r="360" spans="1:3" s="87" customFormat="1" ht="19.5" customHeight="1">
      <c r="A360" s="260" t="s">
        <v>716</v>
      </c>
      <c r="B360" s="254" t="s">
        <v>717</v>
      </c>
      <c r="C360" s="253">
        <v>279</v>
      </c>
    </row>
    <row r="361" spans="1:3" s="87" customFormat="1" ht="19.5" customHeight="1">
      <c r="A361" s="260" t="s">
        <v>718</v>
      </c>
      <c r="B361" s="254" t="s">
        <v>719</v>
      </c>
      <c r="C361" s="253">
        <v>87</v>
      </c>
    </row>
    <row r="362" spans="1:3" s="87" customFormat="1" ht="19.5" customHeight="1">
      <c r="A362" s="251" t="s">
        <v>720</v>
      </c>
      <c r="B362" s="254" t="s">
        <v>721</v>
      </c>
      <c r="C362" s="253">
        <v>610</v>
      </c>
    </row>
    <row r="363" spans="1:3" s="87" customFormat="1" ht="19.5" customHeight="1">
      <c r="A363" s="251" t="s">
        <v>722</v>
      </c>
      <c r="B363" s="254" t="s">
        <v>723</v>
      </c>
      <c r="C363" s="253">
        <v>605</v>
      </c>
    </row>
    <row r="364" spans="1:3" s="188" customFormat="1" ht="19.5" customHeight="1">
      <c r="A364" s="251" t="s">
        <v>724</v>
      </c>
      <c r="B364" s="254" t="s">
        <v>725</v>
      </c>
      <c r="C364" s="253">
        <v>500</v>
      </c>
    </row>
    <row r="365" spans="1:3" s="241" customFormat="1" ht="19.5" customHeight="1">
      <c r="A365" s="260" t="s">
        <v>726</v>
      </c>
      <c r="B365" s="254" t="s">
        <v>727</v>
      </c>
      <c r="C365" s="253">
        <v>105</v>
      </c>
    </row>
    <row r="366" spans="1:3" s="87" customFormat="1" ht="19.5" customHeight="1">
      <c r="A366" s="251" t="s">
        <v>728</v>
      </c>
      <c r="B366" s="254" t="s">
        <v>729</v>
      </c>
      <c r="C366" s="253">
        <v>19665.411165</v>
      </c>
    </row>
    <row r="367" spans="1:3" s="87" customFormat="1" ht="19.5" customHeight="1">
      <c r="A367" s="251" t="s">
        <v>730</v>
      </c>
      <c r="B367" s="254" t="s">
        <v>731</v>
      </c>
      <c r="C367" s="253">
        <v>2281.5</v>
      </c>
    </row>
    <row r="368" spans="1:3" s="87" customFormat="1" ht="19.5" customHeight="1">
      <c r="A368" s="251" t="s">
        <v>732</v>
      </c>
      <c r="B368" s="254" t="s">
        <v>733</v>
      </c>
      <c r="C368" s="253">
        <v>14904.611165</v>
      </c>
    </row>
    <row r="369" spans="1:3" s="241" customFormat="1" ht="19.5" customHeight="1">
      <c r="A369" s="260" t="s">
        <v>734</v>
      </c>
      <c r="B369" s="254" t="s">
        <v>735</v>
      </c>
      <c r="C369" s="253">
        <v>2479.3</v>
      </c>
    </row>
    <row r="370" spans="1:3" s="87" customFormat="1" ht="19.5" customHeight="1">
      <c r="A370" s="251" t="s">
        <v>736</v>
      </c>
      <c r="B370" s="254" t="s">
        <v>737</v>
      </c>
      <c r="C370" s="253">
        <v>1678.057288</v>
      </c>
    </row>
    <row r="371" spans="1:3" s="241" customFormat="1" ht="19.5" customHeight="1">
      <c r="A371" s="260" t="s">
        <v>738</v>
      </c>
      <c r="B371" s="254" t="s">
        <v>739</v>
      </c>
      <c r="C371" s="253">
        <v>1427.247288</v>
      </c>
    </row>
    <row r="372" spans="1:3" s="87" customFormat="1" ht="19.5" customHeight="1">
      <c r="A372" s="251" t="s">
        <v>740</v>
      </c>
      <c r="B372" s="254" t="s">
        <v>741</v>
      </c>
      <c r="C372" s="253">
        <v>250.81</v>
      </c>
    </row>
    <row r="373" spans="1:3" s="87" customFormat="1" ht="19.5" customHeight="1">
      <c r="A373" s="249" t="s">
        <v>742</v>
      </c>
      <c r="B373" s="247" t="s">
        <v>48</v>
      </c>
      <c r="C373" s="250">
        <v>12842.126</v>
      </c>
    </row>
    <row r="374" spans="1:3" s="87" customFormat="1" ht="19.5" customHeight="1">
      <c r="A374" s="251" t="s">
        <v>743</v>
      </c>
      <c r="B374" s="254" t="s">
        <v>744</v>
      </c>
      <c r="C374" s="253">
        <v>5613.966</v>
      </c>
    </row>
    <row r="375" spans="1:3" s="87" customFormat="1" ht="19.5" customHeight="1">
      <c r="A375" s="251" t="s">
        <v>745</v>
      </c>
      <c r="B375" s="254" t="s">
        <v>78</v>
      </c>
      <c r="C375" s="253">
        <v>1874.426</v>
      </c>
    </row>
    <row r="376" spans="1:3" s="87" customFormat="1" ht="19.5" customHeight="1">
      <c r="A376" s="251" t="s">
        <v>746</v>
      </c>
      <c r="B376" s="254" t="s">
        <v>747</v>
      </c>
      <c r="C376" s="253">
        <v>204.54</v>
      </c>
    </row>
    <row r="377" spans="1:3" s="188" customFormat="1" ht="19.5" customHeight="1">
      <c r="A377" s="251" t="s">
        <v>748</v>
      </c>
      <c r="B377" s="254" t="s">
        <v>749</v>
      </c>
      <c r="C377" s="253">
        <v>2196</v>
      </c>
    </row>
    <row r="378" spans="1:3" s="87" customFormat="1" ht="19.5" customHeight="1">
      <c r="A378" s="251" t="s">
        <v>750</v>
      </c>
      <c r="B378" s="254" t="s">
        <v>751</v>
      </c>
      <c r="C378" s="253">
        <v>1230</v>
      </c>
    </row>
    <row r="379" spans="1:3" s="87" customFormat="1" ht="19.5" customHeight="1">
      <c r="A379" s="251" t="s">
        <v>752</v>
      </c>
      <c r="B379" s="254" t="s">
        <v>753</v>
      </c>
      <c r="C379" s="253">
        <v>89</v>
      </c>
    </row>
    <row r="380" spans="1:3" s="87" customFormat="1" ht="19.5" customHeight="1">
      <c r="A380" s="251" t="s">
        <v>754</v>
      </c>
      <c r="B380" s="254" t="s">
        <v>755</v>
      </c>
      <c r="C380" s="253">
        <v>20</v>
      </c>
    </row>
    <row r="381" spans="1:3" s="87" customFormat="1" ht="19.5" customHeight="1">
      <c r="A381" s="251" t="s">
        <v>756</v>
      </c>
      <c r="B381" s="254" t="s">
        <v>757</v>
      </c>
      <c r="C381" s="253">
        <v>1000</v>
      </c>
    </row>
    <row r="382" spans="1:3" s="87" customFormat="1" ht="19.5" customHeight="1">
      <c r="A382" s="251" t="s">
        <v>758</v>
      </c>
      <c r="B382" s="254" t="s">
        <v>759</v>
      </c>
      <c r="C382" s="253">
        <v>1000</v>
      </c>
    </row>
    <row r="383" spans="1:3" s="241" customFormat="1" ht="19.5" customHeight="1">
      <c r="A383" s="260" t="s">
        <v>760</v>
      </c>
      <c r="B383" s="254" t="s">
        <v>761</v>
      </c>
      <c r="C383" s="253">
        <v>967.93</v>
      </c>
    </row>
    <row r="384" spans="1:3" s="87" customFormat="1" ht="19.5" customHeight="1">
      <c r="A384" s="251" t="s">
        <v>762</v>
      </c>
      <c r="B384" s="254" t="s">
        <v>763</v>
      </c>
      <c r="C384" s="253">
        <v>967.93</v>
      </c>
    </row>
    <row r="385" spans="1:3" s="87" customFormat="1" ht="19.5" customHeight="1">
      <c r="A385" s="251" t="s">
        <v>764</v>
      </c>
      <c r="B385" s="254" t="s">
        <v>765</v>
      </c>
      <c r="C385" s="253">
        <v>269</v>
      </c>
    </row>
    <row r="386" spans="1:3" s="87" customFormat="1" ht="19.5" customHeight="1">
      <c r="A386" s="251" t="s">
        <v>766</v>
      </c>
      <c r="B386" s="254" t="s">
        <v>767</v>
      </c>
      <c r="C386" s="253">
        <v>269</v>
      </c>
    </row>
    <row r="387" spans="1:3" s="87" customFormat="1" ht="19.5" customHeight="1">
      <c r="A387" s="251" t="s">
        <v>768</v>
      </c>
      <c r="B387" s="254" t="s">
        <v>769</v>
      </c>
      <c r="C387" s="253">
        <v>4991.23</v>
      </c>
    </row>
    <row r="388" spans="1:3" s="87" customFormat="1" ht="19.5" customHeight="1">
      <c r="A388" s="251" t="s">
        <v>770</v>
      </c>
      <c r="B388" s="254" t="s">
        <v>771</v>
      </c>
      <c r="C388" s="253">
        <v>3000</v>
      </c>
    </row>
    <row r="389" spans="1:3" s="87" customFormat="1" ht="19.5" customHeight="1">
      <c r="A389" s="251" t="s">
        <v>772</v>
      </c>
      <c r="B389" s="254" t="s">
        <v>769</v>
      </c>
      <c r="C389" s="253">
        <v>1991.23</v>
      </c>
    </row>
    <row r="390" spans="1:3" s="241" customFormat="1" ht="19.5" customHeight="1">
      <c r="A390" s="261" t="s">
        <v>773</v>
      </c>
      <c r="B390" s="247" t="s">
        <v>49</v>
      </c>
      <c r="C390" s="250">
        <v>24293.6722</v>
      </c>
    </row>
    <row r="391" spans="1:3" s="188" customFormat="1" ht="19.5" customHeight="1">
      <c r="A391" s="251" t="s">
        <v>774</v>
      </c>
      <c r="B391" s="254" t="s">
        <v>775</v>
      </c>
      <c r="C391" s="253">
        <v>500</v>
      </c>
    </row>
    <row r="392" spans="1:3" s="87" customFormat="1" ht="19.5" customHeight="1">
      <c r="A392" s="251" t="s">
        <v>776</v>
      </c>
      <c r="B392" s="254" t="s">
        <v>777</v>
      </c>
      <c r="C392" s="253">
        <v>500</v>
      </c>
    </row>
    <row r="393" spans="1:3" s="87" customFormat="1" ht="19.5" customHeight="1">
      <c r="A393" s="251" t="s">
        <v>778</v>
      </c>
      <c r="B393" s="254" t="s">
        <v>779</v>
      </c>
      <c r="C393" s="253">
        <v>20</v>
      </c>
    </row>
    <row r="394" spans="1:3" s="188" customFormat="1" ht="19.5" customHeight="1">
      <c r="A394" s="251" t="s">
        <v>780</v>
      </c>
      <c r="B394" s="254" t="s">
        <v>781</v>
      </c>
      <c r="C394" s="253">
        <v>20</v>
      </c>
    </row>
    <row r="395" spans="1:3" s="87" customFormat="1" ht="19.5" customHeight="1">
      <c r="A395" s="251" t="s">
        <v>782</v>
      </c>
      <c r="B395" s="254" t="s">
        <v>783</v>
      </c>
      <c r="C395" s="253">
        <v>23773.6722</v>
      </c>
    </row>
    <row r="396" spans="1:3" s="188" customFormat="1" ht="19.5" customHeight="1">
      <c r="A396" s="251" t="s">
        <v>784</v>
      </c>
      <c r="B396" s="254" t="s">
        <v>785</v>
      </c>
      <c r="C396" s="253">
        <v>23773.6722</v>
      </c>
    </row>
    <row r="397" spans="1:3" s="241" customFormat="1" ht="19.5" customHeight="1">
      <c r="A397" s="261" t="s">
        <v>786</v>
      </c>
      <c r="B397" s="247" t="s">
        <v>50</v>
      </c>
      <c r="C397" s="250">
        <v>439.325675</v>
      </c>
    </row>
    <row r="398" spans="1:3" s="87" customFormat="1" ht="19.5" customHeight="1">
      <c r="A398" s="251" t="s">
        <v>787</v>
      </c>
      <c r="B398" s="254" t="s">
        <v>788</v>
      </c>
      <c r="C398" s="253">
        <v>354.325675</v>
      </c>
    </row>
    <row r="399" spans="1:3" s="87" customFormat="1" ht="19.5" customHeight="1">
      <c r="A399" s="251" t="s">
        <v>789</v>
      </c>
      <c r="B399" s="254" t="s">
        <v>78</v>
      </c>
      <c r="C399" s="253">
        <v>244.325675</v>
      </c>
    </row>
    <row r="400" spans="1:3" s="87" customFormat="1" ht="19.5" customHeight="1">
      <c r="A400" s="251" t="s">
        <v>790</v>
      </c>
      <c r="B400" s="254" t="s">
        <v>791</v>
      </c>
      <c r="C400" s="253">
        <v>100</v>
      </c>
    </row>
    <row r="401" spans="1:3" s="87" customFormat="1" ht="19.5" customHeight="1">
      <c r="A401" s="251" t="s">
        <v>792</v>
      </c>
      <c r="B401" s="254" t="s">
        <v>793</v>
      </c>
      <c r="C401" s="253">
        <v>10</v>
      </c>
    </row>
    <row r="402" spans="1:3" s="87" customFormat="1" ht="19.5" customHeight="1">
      <c r="A402" s="251" t="s">
        <v>794</v>
      </c>
      <c r="B402" s="254" t="s">
        <v>795</v>
      </c>
      <c r="C402" s="253">
        <v>85</v>
      </c>
    </row>
    <row r="403" spans="1:3" s="87" customFormat="1" ht="19.5" customHeight="1">
      <c r="A403" s="251" t="s">
        <v>796</v>
      </c>
      <c r="B403" s="254" t="s">
        <v>797</v>
      </c>
      <c r="C403" s="253">
        <v>85</v>
      </c>
    </row>
    <row r="404" spans="1:3" s="87" customFormat="1" ht="19.5" customHeight="1">
      <c r="A404" s="249" t="s">
        <v>798</v>
      </c>
      <c r="B404" s="247" t="s">
        <v>53</v>
      </c>
      <c r="C404" s="250">
        <v>4606.598107</v>
      </c>
    </row>
    <row r="405" spans="1:3" s="87" customFormat="1" ht="19.5" customHeight="1">
      <c r="A405" s="251" t="s">
        <v>799</v>
      </c>
      <c r="B405" s="254" t="s">
        <v>800</v>
      </c>
      <c r="C405" s="253">
        <v>4408.917618</v>
      </c>
    </row>
    <row r="406" spans="1:3" s="87" customFormat="1" ht="19.5" customHeight="1">
      <c r="A406" s="251" t="s">
        <v>801</v>
      </c>
      <c r="B406" s="254" t="s">
        <v>78</v>
      </c>
      <c r="C406" s="253">
        <v>2326.017618</v>
      </c>
    </row>
    <row r="407" spans="1:3" s="241" customFormat="1" ht="19.5" customHeight="1">
      <c r="A407" s="251" t="s">
        <v>802</v>
      </c>
      <c r="B407" s="254" t="s">
        <v>803</v>
      </c>
      <c r="C407" s="253">
        <v>1003.5</v>
      </c>
    </row>
    <row r="408" spans="1:3" s="241" customFormat="1" ht="19.5" customHeight="1">
      <c r="A408" s="251" t="s">
        <v>804</v>
      </c>
      <c r="B408" s="254" t="s">
        <v>805</v>
      </c>
      <c r="C408" s="253">
        <v>515.96</v>
      </c>
    </row>
    <row r="409" spans="1:3" s="87" customFormat="1" ht="19.5" customHeight="1">
      <c r="A409" s="251" t="s">
        <v>806</v>
      </c>
      <c r="B409" s="254" t="s">
        <v>807</v>
      </c>
      <c r="C409" s="253">
        <v>12</v>
      </c>
    </row>
    <row r="410" spans="1:3" s="87" customFormat="1" ht="19.5" customHeight="1">
      <c r="A410" s="251" t="s">
        <v>808</v>
      </c>
      <c r="B410" s="254" t="s">
        <v>809</v>
      </c>
      <c r="C410" s="253">
        <v>435.54</v>
      </c>
    </row>
    <row r="411" spans="1:3" s="87" customFormat="1" ht="19.5" customHeight="1">
      <c r="A411" s="251" t="s">
        <v>810</v>
      </c>
      <c r="B411" s="254" t="s">
        <v>811</v>
      </c>
      <c r="C411" s="253">
        <v>115.9</v>
      </c>
    </row>
    <row r="412" spans="1:3" s="241" customFormat="1" ht="19.5" customHeight="1">
      <c r="A412" s="251" t="s">
        <v>812</v>
      </c>
      <c r="B412" s="254" t="s">
        <v>813</v>
      </c>
      <c r="C412" s="253">
        <v>197.680489</v>
      </c>
    </row>
    <row r="413" spans="1:3" s="87" customFormat="1" ht="19.5" customHeight="1">
      <c r="A413" s="251" t="s">
        <v>814</v>
      </c>
      <c r="B413" s="254" t="s">
        <v>78</v>
      </c>
      <c r="C413" s="253">
        <v>25.760489</v>
      </c>
    </row>
    <row r="414" spans="1:3" s="87" customFormat="1" ht="19.5" customHeight="1">
      <c r="A414" s="251" t="s">
        <v>815</v>
      </c>
      <c r="B414" s="254" t="s">
        <v>816</v>
      </c>
      <c r="C414" s="253">
        <v>33</v>
      </c>
    </row>
    <row r="415" spans="1:3" s="87" customFormat="1" ht="19.5" customHeight="1">
      <c r="A415" s="251" t="s">
        <v>817</v>
      </c>
      <c r="B415" s="254" t="s">
        <v>818</v>
      </c>
      <c r="C415" s="253">
        <v>138.92</v>
      </c>
    </row>
    <row r="416" spans="1:3" s="241" customFormat="1" ht="19.5" customHeight="1">
      <c r="A416" s="249" t="s">
        <v>819</v>
      </c>
      <c r="B416" s="247" t="s">
        <v>54</v>
      </c>
      <c r="C416" s="250">
        <v>7142.131539</v>
      </c>
    </row>
    <row r="417" spans="1:3" s="87" customFormat="1" ht="19.5" customHeight="1">
      <c r="A417" s="251" t="s">
        <v>820</v>
      </c>
      <c r="B417" s="254" t="s">
        <v>821</v>
      </c>
      <c r="C417" s="253">
        <v>3474.417139</v>
      </c>
    </row>
    <row r="418" spans="1:3" s="87" customFormat="1" ht="19.5" customHeight="1">
      <c r="A418" s="251" t="s">
        <v>822</v>
      </c>
      <c r="B418" s="254" t="s">
        <v>823</v>
      </c>
      <c r="C418" s="253">
        <v>200</v>
      </c>
    </row>
    <row r="419" spans="1:3" s="87" customFormat="1" ht="19.5" customHeight="1">
      <c r="A419" s="251" t="s">
        <v>824</v>
      </c>
      <c r="B419" s="254" t="s">
        <v>825</v>
      </c>
      <c r="C419" s="253">
        <v>968.53</v>
      </c>
    </row>
    <row r="420" spans="1:3" s="87" customFormat="1" ht="19.5" customHeight="1">
      <c r="A420" s="251" t="s">
        <v>826</v>
      </c>
      <c r="B420" s="254" t="s">
        <v>827</v>
      </c>
      <c r="C420" s="253">
        <v>2273.887139</v>
      </c>
    </row>
    <row r="421" spans="1:3" s="87" customFormat="1" ht="19.5" customHeight="1">
      <c r="A421" s="251" t="s">
        <v>828</v>
      </c>
      <c r="B421" s="254" t="s">
        <v>829</v>
      </c>
      <c r="C421" s="253">
        <v>32</v>
      </c>
    </row>
    <row r="422" spans="1:3" s="87" customFormat="1" ht="19.5" customHeight="1">
      <c r="A422" s="251" t="s">
        <v>830</v>
      </c>
      <c r="B422" s="254" t="s">
        <v>831</v>
      </c>
      <c r="C422" s="253">
        <v>3667.7144</v>
      </c>
    </row>
    <row r="423" spans="1:3" s="87" customFormat="1" ht="19.5" customHeight="1">
      <c r="A423" s="251" t="s">
        <v>832</v>
      </c>
      <c r="B423" s="254" t="s">
        <v>833</v>
      </c>
      <c r="C423" s="253">
        <v>3667.7144</v>
      </c>
    </row>
    <row r="424" spans="1:3" s="241" customFormat="1" ht="19.5" customHeight="1">
      <c r="A424" s="249" t="s">
        <v>834</v>
      </c>
      <c r="B424" s="247" t="s">
        <v>55</v>
      </c>
      <c r="C424" s="250">
        <v>158.77</v>
      </c>
    </row>
    <row r="425" spans="1:3" s="87" customFormat="1" ht="19.5" customHeight="1">
      <c r="A425" s="251" t="s">
        <v>835</v>
      </c>
      <c r="B425" s="254" t="s">
        <v>836</v>
      </c>
      <c r="C425" s="253">
        <v>12</v>
      </c>
    </row>
    <row r="426" spans="1:3" s="87" customFormat="1" ht="19.5" customHeight="1">
      <c r="A426" s="251" t="s">
        <v>837</v>
      </c>
      <c r="B426" s="254" t="s">
        <v>838</v>
      </c>
      <c r="C426" s="253">
        <v>6</v>
      </c>
    </row>
    <row r="427" spans="1:3" s="87" customFormat="1" ht="19.5" customHeight="1">
      <c r="A427" s="251" t="s">
        <v>839</v>
      </c>
      <c r="B427" s="254" t="s">
        <v>840</v>
      </c>
      <c r="C427" s="253">
        <v>6</v>
      </c>
    </row>
    <row r="428" spans="1:3" s="87" customFormat="1" ht="19.5" customHeight="1">
      <c r="A428" s="251" t="s">
        <v>841</v>
      </c>
      <c r="B428" s="254" t="s">
        <v>842</v>
      </c>
      <c r="C428" s="253">
        <v>146.77</v>
      </c>
    </row>
    <row r="429" spans="1:3" s="87" customFormat="1" ht="19.5" customHeight="1">
      <c r="A429" s="251" t="s">
        <v>843</v>
      </c>
      <c r="B429" s="254" t="s">
        <v>844</v>
      </c>
      <c r="C429" s="253">
        <v>120</v>
      </c>
    </row>
    <row r="430" spans="1:3" s="87" customFormat="1" ht="19.5" customHeight="1">
      <c r="A430" s="251" t="s">
        <v>845</v>
      </c>
      <c r="B430" s="254" t="s">
        <v>846</v>
      </c>
      <c r="C430" s="253">
        <v>26.77</v>
      </c>
    </row>
    <row r="431" spans="1:3" s="241" customFormat="1" ht="19.5" customHeight="1">
      <c r="A431" s="249" t="s">
        <v>847</v>
      </c>
      <c r="B431" s="247" t="s">
        <v>56</v>
      </c>
      <c r="C431" s="250">
        <v>5712.031668</v>
      </c>
    </row>
    <row r="432" spans="1:3" s="87" customFormat="1" ht="19.5" customHeight="1">
      <c r="A432" s="251" t="s">
        <v>848</v>
      </c>
      <c r="B432" s="254" t="s">
        <v>849</v>
      </c>
      <c r="C432" s="253">
        <v>1715.260388</v>
      </c>
    </row>
    <row r="433" spans="1:3" s="87" customFormat="1" ht="19.5" customHeight="1">
      <c r="A433" s="251" t="s">
        <v>850</v>
      </c>
      <c r="B433" s="254" t="s">
        <v>78</v>
      </c>
      <c r="C433" s="253">
        <v>936.715388</v>
      </c>
    </row>
    <row r="434" spans="1:3" s="87" customFormat="1" ht="19.5" customHeight="1">
      <c r="A434" s="251" t="s">
        <v>851</v>
      </c>
      <c r="B434" s="254" t="s">
        <v>852</v>
      </c>
      <c r="C434" s="253">
        <v>23</v>
      </c>
    </row>
    <row r="435" spans="1:3" s="87" customFormat="1" ht="19.5" customHeight="1">
      <c r="A435" s="251" t="s">
        <v>853</v>
      </c>
      <c r="B435" s="254" t="s">
        <v>854</v>
      </c>
      <c r="C435" s="253">
        <v>754.12</v>
      </c>
    </row>
    <row r="436" spans="1:3" s="87" customFormat="1" ht="19.5" customHeight="1">
      <c r="A436" s="251" t="s">
        <v>855</v>
      </c>
      <c r="B436" s="254" t="s">
        <v>856</v>
      </c>
      <c r="C436" s="253">
        <v>1.425</v>
      </c>
    </row>
    <row r="437" spans="1:3" s="87" customFormat="1" ht="19.5" customHeight="1">
      <c r="A437" s="251" t="s">
        <v>857</v>
      </c>
      <c r="B437" s="254" t="s">
        <v>858</v>
      </c>
      <c r="C437" s="253">
        <v>3956.77128</v>
      </c>
    </row>
    <row r="438" spans="1:3" s="87" customFormat="1" ht="19.5" customHeight="1">
      <c r="A438" s="251" t="s">
        <v>859</v>
      </c>
      <c r="B438" s="254" t="s">
        <v>860</v>
      </c>
      <c r="C438" s="253">
        <v>3956.77128</v>
      </c>
    </row>
    <row r="439" spans="1:3" s="87" customFormat="1" ht="19.5" customHeight="1">
      <c r="A439" s="251" t="s">
        <v>861</v>
      </c>
      <c r="B439" s="254" t="s">
        <v>862</v>
      </c>
      <c r="C439" s="253">
        <v>40</v>
      </c>
    </row>
    <row r="440" spans="1:3" s="87" customFormat="1" ht="19.5" customHeight="1">
      <c r="A440" s="251" t="s">
        <v>863</v>
      </c>
      <c r="B440" s="254" t="s">
        <v>864</v>
      </c>
      <c r="C440" s="253">
        <v>40</v>
      </c>
    </row>
    <row r="441" spans="1:3" s="241" customFormat="1" ht="19.5" customHeight="1">
      <c r="A441" s="249" t="s">
        <v>865</v>
      </c>
      <c r="B441" s="247" t="s">
        <v>57</v>
      </c>
      <c r="C441" s="250">
        <v>5200</v>
      </c>
    </row>
    <row r="442" spans="1:3" s="241" customFormat="1" ht="19.5" customHeight="1">
      <c r="A442" s="249" t="s">
        <v>866</v>
      </c>
      <c r="B442" s="247" t="s">
        <v>58</v>
      </c>
      <c r="C442" s="250">
        <v>54274</v>
      </c>
    </row>
    <row r="443" spans="1:3" s="87" customFormat="1" ht="19.5" customHeight="1">
      <c r="A443" s="251" t="s">
        <v>867</v>
      </c>
      <c r="B443" s="254" t="s">
        <v>868</v>
      </c>
      <c r="C443" s="253">
        <v>54274</v>
      </c>
    </row>
    <row r="444" spans="1:3" s="241" customFormat="1" ht="19.5" customHeight="1">
      <c r="A444" s="249" t="s">
        <v>869</v>
      </c>
      <c r="B444" s="247" t="s">
        <v>60</v>
      </c>
      <c r="C444" s="250">
        <v>5772</v>
      </c>
    </row>
    <row r="445" spans="1:3" s="87" customFormat="1" ht="19.5" customHeight="1">
      <c r="A445" s="251" t="s">
        <v>870</v>
      </c>
      <c r="B445" s="254" t="s">
        <v>871</v>
      </c>
      <c r="C445" s="253">
        <v>5772</v>
      </c>
    </row>
    <row r="446" spans="1:3" s="87" customFormat="1" ht="19.5" customHeight="1">
      <c r="A446" s="251" t="s">
        <v>872</v>
      </c>
      <c r="B446" s="254" t="s">
        <v>873</v>
      </c>
      <c r="C446" s="253">
        <v>5771</v>
      </c>
    </row>
    <row r="447" spans="1:3" s="87" customFormat="1" ht="19.5" customHeight="1">
      <c r="A447" s="251" t="s">
        <v>874</v>
      </c>
      <c r="B447" s="254" t="s">
        <v>875</v>
      </c>
      <c r="C447" s="253">
        <v>1</v>
      </c>
    </row>
    <row r="448" spans="1:3" s="241" customFormat="1" ht="19.5" customHeight="1">
      <c r="A448" s="249" t="s">
        <v>876</v>
      </c>
      <c r="B448" s="247" t="s">
        <v>61</v>
      </c>
      <c r="C448" s="250">
        <v>100</v>
      </c>
    </row>
    <row r="449" spans="1:3" s="87" customFormat="1" ht="19.5" customHeight="1">
      <c r="A449" s="251" t="s">
        <v>877</v>
      </c>
      <c r="B449" s="254" t="s">
        <v>878</v>
      </c>
      <c r="C449" s="253">
        <v>100</v>
      </c>
    </row>
  </sheetData>
  <sheetProtection/>
  <autoFilter ref="A4:D449"/>
  <mergeCells count="1">
    <mergeCell ref="A2:C2"/>
  </mergeCells>
  <printOptions horizontalCentered="1"/>
  <pageMargins left="0.7480314960629921" right="0.7480314960629921" top="0.5" bottom="0.44" header="0.23999999999999996" footer="0.19"/>
  <pageSetup horizontalDpi="600" verticalDpi="600" orientation="portrait" paperSize="9" scale="95"/>
</worksheet>
</file>

<file path=xl/worksheets/sheet4.xml><?xml version="1.0" encoding="utf-8"?>
<worksheet xmlns="http://schemas.openxmlformats.org/spreadsheetml/2006/main" xmlns:r="http://schemas.openxmlformats.org/officeDocument/2006/relationships">
  <dimension ref="A1:F25"/>
  <sheetViews>
    <sheetView workbookViewId="0" topLeftCell="A1">
      <selection activeCell="A2" sqref="A2:C2"/>
    </sheetView>
  </sheetViews>
  <sheetFormatPr defaultColWidth="9.00390625" defaultRowHeight="15"/>
  <cols>
    <col min="1" max="1" width="13.57421875" style="107" customWidth="1"/>
    <col min="2" max="2" width="38.57421875" style="107" customWidth="1"/>
    <col min="3" max="3" width="17.28125" style="108" customWidth="1"/>
    <col min="4" max="16384" width="9.00390625" style="107" customWidth="1"/>
  </cols>
  <sheetData>
    <row r="1" ht="21" customHeight="1">
      <c r="A1" s="105" t="s">
        <v>879</v>
      </c>
    </row>
    <row r="2" spans="1:3" ht="24.75" customHeight="1">
      <c r="A2" s="109" t="s">
        <v>880</v>
      </c>
      <c r="B2" s="110"/>
      <c r="C2" s="110"/>
    </row>
    <row r="3" s="105" customFormat="1" ht="24" customHeight="1">
      <c r="C3" s="111" t="s">
        <v>34</v>
      </c>
    </row>
    <row r="4" spans="1:3" s="106" customFormat="1" ht="19.5" customHeight="1">
      <c r="A4" s="112" t="s">
        <v>881</v>
      </c>
      <c r="B4" s="112" t="s">
        <v>882</v>
      </c>
      <c r="C4" s="113" t="s">
        <v>883</v>
      </c>
    </row>
    <row r="5" spans="1:3" s="232" customFormat="1" ht="19.5" customHeight="1">
      <c r="A5" s="233">
        <v>501</v>
      </c>
      <c r="B5" s="233" t="s">
        <v>884</v>
      </c>
      <c r="C5" s="234">
        <f>SUM(C6:C9)</f>
        <v>66627</v>
      </c>
    </row>
    <row r="6" spans="1:6" s="175" customFormat="1" ht="19.5" customHeight="1">
      <c r="A6" s="235">
        <v>50101</v>
      </c>
      <c r="B6" s="178" t="s">
        <v>885</v>
      </c>
      <c r="C6" s="236">
        <v>39583</v>
      </c>
      <c r="E6" s="232"/>
      <c r="F6" s="232"/>
    </row>
    <row r="7" spans="1:6" s="175" customFormat="1" ht="19.5" customHeight="1">
      <c r="A7" s="235">
        <v>50102</v>
      </c>
      <c r="B7" s="237" t="s">
        <v>886</v>
      </c>
      <c r="C7" s="236">
        <v>9917</v>
      </c>
      <c r="E7" s="232"/>
      <c r="F7" s="232"/>
    </row>
    <row r="8" spans="1:6" s="175" customFormat="1" ht="19.5" customHeight="1">
      <c r="A8" s="235">
        <v>50103</v>
      </c>
      <c r="B8" s="237" t="s">
        <v>887</v>
      </c>
      <c r="C8" s="236">
        <v>4313</v>
      </c>
      <c r="E8" s="232"/>
      <c r="F8" s="232"/>
    </row>
    <row r="9" spans="1:6" s="175" customFormat="1" ht="19.5" customHeight="1">
      <c r="A9" s="235">
        <v>50199</v>
      </c>
      <c r="B9" s="237" t="s">
        <v>888</v>
      </c>
      <c r="C9" s="236">
        <v>12814</v>
      </c>
      <c r="E9" s="232"/>
      <c r="F9" s="232"/>
    </row>
    <row r="10" spans="1:3" s="232" customFormat="1" ht="19.5" customHeight="1">
      <c r="A10" s="233">
        <v>502</v>
      </c>
      <c r="B10" s="233" t="s">
        <v>889</v>
      </c>
      <c r="C10" s="234">
        <f>SUM(C11:C16)</f>
        <v>12353</v>
      </c>
    </row>
    <row r="11" spans="1:6" s="175" customFormat="1" ht="19.5" customHeight="1">
      <c r="A11" s="235">
        <v>50201</v>
      </c>
      <c r="B11" s="237" t="s">
        <v>890</v>
      </c>
      <c r="C11" s="236">
        <v>9932</v>
      </c>
      <c r="E11" s="232"/>
      <c r="F11" s="232"/>
    </row>
    <row r="12" spans="1:6" s="175" customFormat="1" ht="19.5" customHeight="1">
      <c r="A12" s="235">
        <v>50202</v>
      </c>
      <c r="B12" s="237" t="s">
        <v>891</v>
      </c>
      <c r="C12" s="236">
        <v>49</v>
      </c>
      <c r="E12" s="232"/>
      <c r="F12" s="232"/>
    </row>
    <row r="13" spans="1:6" s="175" customFormat="1" ht="19.5" customHeight="1">
      <c r="A13" s="235">
        <v>50205</v>
      </c>
      <c r="B13" s="237" t="s">
        <v>892</v>
      </c>
      <c r="C13" s="236">
        <v>1903</v>
      </c>
      <c r="E13" s="232"/>
      <c r="F13" s="232"/>
    </row>
    <row r="14" spans="1:6" s="175" customFormat="1" ht="19.5" customHeight="1">
      <c r="A14" s="235">
        <v>50206</v>
      </c>
      <c r="B14" s="237" t="s">
        <v>893</v>
      </c>
      <c r="C14" s="236">
        <v>89</v>
      </c>
      <c r="E14" s="232"/>
      <c r="F14" s="232"/>
    </row>
    <row r="15" spans="1:6" s="175" customFormat="1" ht="19.5" customHeight="1">
      <c r="A15" s="235">
        <v>50208</v>
      </c>
      <c r="B15" s="237" t="s">
        <v>894</v>
      </c>
      <c r="C15" s="236">
        <v>380</v>
      </c>
      <c r="E15" s="232"/>
      <c r="F15" s="232"/>
    </row>
    <row r="16" spans="1:6" s="175" customFormat="1" ht="19.5" customHeight="1">
      <c r="A16" s="235">
        <v>50299</v>
      </c>
      <c r="B16" s="237" t="s">
        <v>895</v>
      </c>
      <c r="C16" s="236">
        <v>0</v>
      </c>
      <c r="E16" s="232"/>
      <c r="F16" s="232"/>
    </row>
    <row r="17" spans="1:3" s="232" customFormat="1" ht="19.5" customHeight="1">
      <c r="A17" s="233">
        <v>505</v>
      </c>
      <c r="B17" s="233" t="s">
        <v>896</v>
      </c>
      <c r="C17" s="234">
        <f>SUM(C18:C19)</f>
        <v>88269</v>
      </c>
    </row>
    <row r="18" spans="1:5" s="105" customFormat="1" ht="19.5" customHeight="1">
      <c r="A18" s="235">
        <v>50501</v>
      </c>
      <c r="B18" s="237" t="s">
        <v>897</v>
      </c>
      <c r="C18" s="236">
        <v>83984</v>
      </c>
      <c r="E18" s="232"/>
    </row>
    <row r="19" spans="1:5" s="105" customFormat="1" ht="19.5" customHeight="1">
      <c r="A19" s="235">
        <v>50502</v>
      </c>
      <c r="B19" s="237" t="s">
        <v>898</v>
      </c>
      <c r="C19" s="236">
        <v>4285</v>
      </c>
      <c r="E19" s="232"/>
    </row>
    <row r="20" spans="1:3" s="232" customFormat="1" ht="19.5" customHeight="1">
      <c r="A20" s="233">
        <v>509</v>
      </c>
      <c r="B20" s="238" t="s">
        <v>899</v>
      </c>
      <c r="C20" s="234">
        <f>SUM(C21:C22)</f>
        <v>15267</v>
      </c>
    </row>
    <row r="21" spans="1:5" s="105" customFormat="1" ht="19.5" customHeight="1">
      <c r="A21" s="235">
        <v>50901</v>
      </c>
      <c r="B21" s="237" t="s">
        <v>900</v>
      </c>
      <c r="C21" s="236">
        <v>429</v>
      </c>
      <c r="E21" s="232"/>
    </row>
    <row r="22" spans="1:5" s="105" customFormat="1" ht="19.5" customHeight="1">
      <c r="A22" s="235">
        <v>50905</v>
      </c>
      <c r="B22" s="237" t="s">
        <v>901</v>
      </c>
      <c r="C22" s="236">
        <v>14838</v>
      </c>
      <c r="E22" s="232"/>
    </row>
    <row r="23" spans="1:6" s="175" customFormat="1" ht="19.5" customHeight="1">
      <c r="A23" s="239" t="s">
        <v>902</v>
      </c>
      <c r="B23" s="240"/>
      <c r="C23" s="234">
        <f>SUM(C5,C10,C17,C20)</f>
        <v>182516</v>
      </c>
      <c r="E23" s="232"/>
      <c r="F23" s="232"/>
    </row>
    <row r="24" spans="1:6" s="175" customFormat="1" ht="19.5" customHeight="1">
      <c r="A24" s="107"/>
      <c r="B24" s="107"/>
      <c r="C24" s="108"/>
      <c r="E24" s="232"/>
      <c r="F24" s="232"/>
    </row>
    <row r="25" spans="1:5" s="105" customFormat="1" ht="19.5" customHeight="1">
      <c r="A25" s="107"/>
      <c r="B25" s="107"/>
      <c r="C25" s="108"/>
      <c r="E25" s="232"/>
    </row>
  </sheetData>
  <sheetProtection/>
  <mergeCells count="2">
    <mergeCell ref="A2:C2"/>
    <mergeCell ref="A23:B23"/>
  </mergeCells>
  <printOptions horizontalCentered="1"/>
  <pageMargins left="0.9199999999999999" right="0.7480314960629921" top="0.9842519685039371" bottom="0.9842519685039371" header="0.5118110236220472" footer="0.5118110236220472"/>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D14"/>
  <sheetViews>
    <sheetView workbookViewId="0" topLeftCell="A1">
      <selection activeCell="D17" sqref="D17:D18"/>
    </sheetView>
  </sheetViews>
  <sheetFormatPr defaultColWidth="7.00390625" defaultRowHeight="15"/>
  <cols>
    <col min="1" max="3" width="20.8515625" style="88" customWidth="1"/>
    <col min="4" max="4" width="35.28125" style="88" customWidth="1"/>
    <col min="5" max="16384" width="7.00390625" style="90" customWidth="1"/>
  </cols>
  <sheetData>
    <row r="1" spans="1:4" ht="21.75" customHeight="1">
      <c r="A1" s="91" t="s">
        <v>903</v>
      </c>
      <c r="B1" s="91"/>
      <c r="C1" s="91"/>
      <c r="D1" s="91"/>
    </row>
    <row r="2" spans="1:4" ht="51.75" customHeight="1">
      <c r="A2" s="143" t="s">
        <v>904</v>
      </c>
      <c r="B2" s="144"/>
      <c r="C2" s="144"/>
      <c r="D2" s="144"/>
    </row>
    <row r="3" ht="15">
      <c r="D3" s="132" t="s">
        <v>905</v>
      </c>
    </row>
    <row r="4" spans="1:4" s="142" customFormat="1" ht="39.75" customHeight="1">
      <c r="A4" s="145" t="s">
        <v>906</v>
      </c>
      <c r="B4" s="96" t="s">
        <v>907</v>
      </c>
      <c r="C4" s="96" t="s">
        <v>908</v>
      </c>
      <c r="D4" s="145" t="s">
        <v>66</v>
      </c>
    </row>
    <row r="5" spans="1:4" ht="39.75" customHeight="1">
      <c r="A5" s="230"/>
      <c r="B5" s="183"/>
      <c r="C5" s="231"/>
      <c r="D5" s="145"/>
    </row>
    <row r="6" spans="1:4" ht="39.75" customHeight="1">
      <c r="A6" s="230"/>
      <c r="B6" s="183"/>
      <c r="C6" s="231"/>
      <c r="D6" s="145"/>
    </row>
    <row r="7" spans="1:4" ht="39.75" customHeight="1">
      <c r="A7" s="230"/>
      <c r="B7" s="183"/>
      <c r="C7" s="231"/>
      <c r="D7" s="145"/>
    </row>
    <row r="8" spans="1:4" ht="39.75" customHeight="1">
      <c r="A8" s="230" t="s">
        <v>909</v>
      </c>
      <c r="B8" s="183"/>
      <c r="C8" s="231"/>
      <c r="D8" s="145"/>
    </row>
    <row r="9" spans="1:4" ht="19.5" customHeight="1">
      <c r="A9" s="165" t="s">
        <v>910</v>
      </c>
      <c r="B9" s="165"/>
      <c r="C9" s="165"/>
      <c r="D9" s="165"/>
    </row>
    <row r="10" spans="1:4" ht="19.5" customHeight="1">
      <c r="A10" s="90"/>
      <c r="B10" s="90"/>
      <c r="C10" s="90"/>
      <c r="D10" s="90"/>
    </row>
    <row r="11" spans="1:4" ht="19.5" customHeight="1">
      <c r="A11" s="90"/>
      <c r="B11" s="90"/>
      <c r="C11" s="90"/>
      <c r="D11" s="90"/>
    </row>
    <row r="12" spans="1:4" ht="19.5" customHeight="1">
      <c r="A12" s="90"/>
      <c r="B12" s="90"/>
      <c r="C12" s="90"/>
      <c r="D12" s="90"/>
    </row>
    <row r="13" spans="1:4" ht="19.5" customHeight="1">
      <c r="A13" s="90"/>
      <c r="B13" s="90"/>
      <c r="C13" s="90"/>
      <c r="D13" s="90"/>
    </row>
    <row r="14" spans="1:4" ht="19.5" customHeight="1">
      <c r="A14" s="90"/>
      <c r="B14" s="90"/>
      <c r="C14" s="90"/>
      <c r="D14" s="90"/>
    </row>
  </sheetData>
  <sheetProtection/>
  <mergeCells count="2">
    <mergeCell ref="A2:D2"/>
    <mergeCell ref="A9:D9"/>
  </mergeCells>
  <printOptions horizontalCentered="1"/>
  <pageMargins left="0.7480314960629921" right="0.7480314960629921" top="0.9842519685039371" bottom="0.9842519685039371" header="0.5118110236220472" footer="0.5118110236220472"/>
  <pageSetup horizontalDpi="600" verticalDpi="600" orientation="portrait" paperSize="9" scale="95"/>
</worksheet>
</file>

<file path=xl/worksheets/sheet6.xml><?xml version="1.0" encoding="utf-8"?>
<worksheet xmlns="http://schemas.openxmlformats.org/spreadsheetml/2006/main" xmlns:r="http://schemas.openxmlformats.org/officeDocument/2006/relationships">
  <dimension ref="A1:E9"/>
  <sheetViews>
    <sheetView workbookViewId="0" topLeftCell="A1">
      <selection activeCell="A2" sqref="A2:B2"/>
    </sheetView>
  </sheetViews>
  <sheetFormatPr defaultColWidth="0" defaultRowHeight="15"/>
  <cols>
    <col min="1" max="2" width="37.57421875" style="127" customWidth="1"/>
    <col min="3" max="3" width="8.00390625" style="127" bestFit="1" customWidth="1"/>
    <col min="4" max="4" width="7.8515625" style="127" bestFit="1" customWidth="1"/>
    <col min="5" max="5" width="8.421875" style="127" hidden="1" customWidth="1"/>
    <col min="6" max="6" width="7.8515625" style="127" hidden="1" customWidth="1"/>
    <col min="7" max="254" width="7.8515625" style="127" customWidth="1"/>
    <col min="255" max="255" width="35.7109375" style="127" customWidth="1"/>
    <col min="256" max="256" width="0" style="127" hidden="1" customWidth="1"/>
  </cols>
  <sheetData>
    <row r="1" spans="1:2" ht="27" customHeight="1">
      <c r="A1" s="128" t="s">
        <v>911</v>
      </c>
      <c r="B1" s="129"/>
    </row>
    <row r="2" spans="1:2" ht="39.75" customHeight="1">
      <c r="A2" s="130" t="s">
        <v>912</v>
      </c>
      <c r="B2" s="130"/>
    </row>
    <row r="3" spans="1:2" s="123" customFormat="1" ht="18.75" customHeight="1">
      <c r="A3" s="131"/>
      <c r="B3" s="132" t="s">
        <v>905</v>
      </c>
    </row>
    <row r="4" spans="1:3" s="124" customFormat="1" ht="53.25" customHeight="1">
      <c r="A4" s="133" t="s">
        <v>913</v>
      </c>
      <c r="B4" s="134" t="s">
        <v>883</v>
      </c>
      <c r="C4" s="135"/>
    </row>
    <row r="5" spans="1:3" s="125" customFormat="1" ht="53.25" customHeight="1">
      <c r="A5" s="136"/>
      <c r="B5" s="136"/>
      <c r="C5" s="137"/>
    </row>
    <row r="6" spans="1:5" s="123" customFormat="1" ht="53.25" customHeight="1">
      <c r="A6" s="136"/>
      <c r="B6" s="136"/>
      <c r="C6" s="138"/>
      <c r="E6" s="123">
        <v>988753</v>
      </c>
    </row>
    <row r="7" spans="1:5" s="123" customFormat="1" ht="53.25" customHeight="1">
      <c r="A7" s="136"/>
      <c r="B7" s="136"/>
      <c r="C7" s="138"/>
      <c r="E7" s="123">
        <v>822672</v>
      </c>
    </row>
    <row r="8" spans="1:3" s="126" customFormat="1" ht="53.25" customHeight="1">
      <c r="A8" s="139" t="s">
        <v>909</v>
      </c>
      <c r="B8" s="140"/>
      <c r="C8" s="141"/>
    </row>
    <row r="9" ht="15.75">
      <c r="A9" s="127" t="s">
        <v>910</v>
      </c>
    </row>
  </sheetData>
  <sheetProtection/>
  <mergeCells count="1">
    <mergeCell ref="A2:B2"/>
  </mergeCells>
  <printOptions horizontalCentered="1"/>
  <pageMargins left="0.7874015748031497" right="0.7480314960629921" top="1.1811023622047245" bottom="0.9842519685039371" header="0.5118110236220472" footer="0.5118110236220472"/>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B25"/>
  <sheetViews>
    <sheetView workbookViewId="0" topLeftCell="A1">
      <selection activeCell="A2" sqref="A2:B2"/>
    </sheetView>
  </sheetViews>
  <sheetFormatPr defaultColWidth="9.00390625" defaultRowHeight="15"/>
  <cols>
    <col min="1" max="1" width="41.57421875" style="107" customWidth="1"/>
    <col min="2" max="2" width="41.57421875" style="108" customWidth="1"/>
    <col min="3" max="16384" width="9.00390625" style="107" customWidth="1"/>
  </cols>
  <sheetData>
    <row r="1" ht="26.25" customHeight="1">
      <c r="A1" s="105" t="s">
        <v>914</v>
      </c>
    </row>
    <row r="2" spans="1:2" ht="24.75" customHeight="1">
      <c r="A2" s="109" t="s">
        <v>915</v>
      </c>
      <c r="B2" s="109"/>
    </row>
    <row r="3" s="105" customFormat="1" ht="24" customHeight="1">
      <c r="B3" s="111" t="s">
        <v>34</v>
      </c>
    </row>
    <row r="4" spans="1:2" s="106" customFormat="1" ht="53.25" customHeight="1">
      <c r="A4" s="176" t="s">
        <v>3</v>
      </c>
      <c r="B4" s="113" t="s">
        <v>4</v>
      </c>
    </row>
    <row r="5" spans="1:2" s="175" customFormat="1" ht="53.25" customHeight="1">
      <c r="A5" s="224" t="s">
        <v>916</v>
      </c>
      <c r="B5" s="200">
        <f>SUM(B6:B22)</f>
        <v>300000</v>
      </c>
    </row>
    <row r="6" spans="1:2" s="175" customFormat="1" ht="53.25" customHeight="1">
      <c r="A6" s="225" t="s">
        <v>917</v>
      </c>
      <c r="B6" s="200"/>
    </row>
    <row r="7" spans="1:2" s="175" customFormat="1" ht="53.25" customHeight="1">
      <c r="A7" s="225" t="s">
        <v>918</v>
      </c>
      <c r="B7" s="200"/>
    </row>
    <row r="8" spans="1:2" s="175" customFormat="1" ht="53.25" customHeight="1">
      <c r="A8" s="225" t="s">
        <v>919</v>
      </c>
      <c r="B8" s="200"/>
    </row>
    <row r="9" spans="1:2" s="175" customFormat="1" ht="53.25" customHeight="1">
      <c r="A9" s="225" t="s">
        <v>920</v>
      </c>
      <c r="B9" s="200"/>
    </row>
    <row r="10" spans="1:2" s="175" customFormat="1" ht="53.25" customHeight="1">
      <c r="A10" s="225" t="s">
        <v>921</v>
      </c>
      <c r="B10" s="200">
        <v>27000</v>
      </c>
    </row>
    <row r="11" spans="1:2" s="175" customFormat="1" ht="53.25" customHeight="1">
      <c r="A11" s="225" t="s">
        <v>922</v>
      </c>
      <c r="B11" s="200">
        <v>100</v>
      </c>
    </row>
    <row r="12" spans="1:2" s="175" customFormat="1" ht="53.25" customHeight="1">
      <c r="A12" s="225" t="s">
        <v>923</v>
      </c>
      <c r="B12" s="200">
        <v>270000</v>
      </c>
    </row>
    <row r="13" spans="1:2" s="175" customFormat="1" ht="53.25" customHeight="1">
      <c r="A13" s="225" t="s">
        <v>924</v>
      </c>
      <c r="B13" s="200"/>
    </row>
    <row r="14" spans="1:2" s="175" customFormat="1" ht="53.25" customHeight="1">
      <c r="A14" s="225" t="s">
        <v>925</v>
      </c>
      <c r="B14" s="200">
        <v>900</v>
      </c>
    </row>
    <row r="15" spans="1:2" s="175" customFormat="1" ht="53.25" customHeight="1">
      <c r="A15" s="225" t="s">
        <v>926</v>
      </c>
      <c r="B15" s="200">
        <v>2000</v>
      </c>
    </row>
    <row r="16" spans="1:2" s="175" customFormat="1" ht="53.25" customHeight="1">
      <c r="A16" s="225" t="s">
        <v>927</v>
      </c>
      <c r="B16" s="200"/>
    </row>
    <row r="17" spans="1:2" s="175" customFormat="1" ht="53.25" customHeight="1">
      <c r="A17" s="225" t="s">
        <v>928</v>
      </c>
      <c r="B17" s="200"/>
    </row>
    <row r="18" spans="1:2" s="175" customFormat="1" ht="53.25" customHeight="1">
      <c r="A18" s="225" t="s">
        <v>929</v>
      </c>
      <c r="B18" s="200"/>
    </row>
    <row r="19" spans="1:2" s="175" customFormat="1" ht="53.25" customHeight="1">
      <c r="A19" s="225" t="s">
        <v>930</v>
      </c>
      <c r="B19" s="200"/>
    </row>
    <row r="20" spans="1:2" s="175" customFormat="1" ht="53.25" customHeight="1">
      <c r="A20" s="226" t="s">
        <v>931</v>
      </c>
      <c r="B20" s="227"/>
    </row>
    <row r="21" spans="1:2" s="175" customFormat="1" ht="53.25" customHeight="1">
      <c r="A21" s="226" t="s">
        <v>932</v>
      </c>
      <c r="B21" s="227"/>
    </row>
    <row r="22" spans="1:2" s="175" customFormat="1" ht="53.25" customHeight="1">
      <c r="A22" s="226" t="s">
        <v>933</v>
      </c>
      <c r="B22" s="227"/>
    </row>
    <row r="23" spans="1:2" s="175" customFormat="1" ht="53.25" customHeight="1">
      <c r="A23" s="228" t="s">
        <v>934</v>
      </c>
      <c r="B23" s="229">
        <v>199</v>
      </c>
    </row>
    <row r="24" spans="1:2" s="106" customFormat="1" ht="53.25" customHeight="1">
      <c r="A24" s="228" t="s">
        <v>935</v>
      </c>
      <c r="B24" s="229">
        <v>39813</v>
      </c>
    </row>
    <row r="25" spans="1:2" s="106" customFormat="1" ht="53.25" customHeight="1">
      <c r="A25" s="228" t="s">
        <v>936</v>
      </c>
      <c r="B25" s="229">
        <f>SUM(B5+B23+B24)</f>
        <v>340012</v>
      </c>
    </row>
  </sheetData>
  <sheetProtection/>
  <mergeCells count="1">
    <mergeCell ref="A2:B2"/>
  </mergeCells>
  <printOptions horizontalCentered="1"/>
  <pageMargins left="0.9055118110236221" right="0.7480314960629921" top="0.9842519685039371" bottom="0.9842519685039371" header="0.5118110236220472" footer="0.5118110236220472"/>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B13"/>
  <sheetViews>
    <sheetView workbookViewId="0" topLeftCell="A1">
      <selection activeCell="D8" sqref="D8"/>
    </sheetView>
  </sheetViews>
  <sheetFormatPr defaultColWidth="7.00390625" defaultRowHeight="15"/>
  <cols>
    <col min="1" max="1" width="35.140625" style="88" customWidth="1"/>
    <col min="2" max="2" width="29.57421875" style="89" customWidth="1"/>
    <col min="3" max="16384" width="7.00390625" style="90" customWidth="1"/>
  </cols>
  <sheetData>
    <row r="1" ht="29.25" customHeight="1">
      <c r="A1" s="217" t="s">
        <v>937</v>
      </c>
    </row>
    <row r="2" spans="1:2" ht="28.5" customHeight="1">
      <c r="A2" s="92" t="s">
        <v>938</v>
      </c>
      <c r="B2" s="94"/>
    </row>
    <row r="3" spans="1:2" s="87" customFormat="1" ht="21.75" customHeight="1">
      <c r="A3" s="88"/>
      <c r="B3" s="167" t="s">
        <v>34</v>
      </c>
    </row>
    <row r="4" spans="1:2" s="87" customFormat="1" ht="39" customHeight="1">
      <c r="A4" s="145" t="s">
        <v>3</v>
      </c>
      <c r="B4" s="98" t="s">
        <v>4</v>
      </c>
    </row>
    <row r="5" spans="1:2" s="88" customFormat="1" ht="39" customHeight="1">
      <c r="A5" s="168" t="s">
        <v>35</v>
      </c>
      <c r="B5" s="218">
        <f>SUM(B6:B11)</f>
        <v>241012</v>
      </c>
    </row>
    <row r="6" spans="1:2" s="88" customFormat="1" ht="39" customHeight="1">
      <c r="A6" s="219" t="s">
        <v>939</v>
      </c>
      <c r="B6" s="220">
        <v>13</v>
      </c>
    </row>
    <row r="7" spans="1:2" s="88" customFormat="1" ht="39" customHeight="1">
      <c r="A7" s="219" t="s">
        <v>43</v>
      </c>
      <c r="B7" s="221">
        <v>3</v>
      </c>
    </row>
    <row r="8" spans="1:2" s="88" customFormat="1" ht="39" customHeight="1">
      <c r="A8" s="201" t="s">
        <v>46</v>
      </c>
      <c r="B8" s="202">
        <v>194548</v>
      </c>
    </row>
    <row r="9" spans="1:2" s="88" customFormat="1" ht="39" customHeight="1">
      <c r="A9" s="201" t="s">
        <v>58</v>
      </c>
      <c r="B9" s="202">
        <v>40368</v>
      </c>
    </row>
    <row r="10" spans="1:2" s="88" customFormat="1" ht="39" customHeight="1">
      <c r="A10" s="201" t="s">
        <v>60</v>
      </c>
      <c r="B10" s="202">
        <v>5780</v>
      </c>
    </row>
    <row r="11" spans="1:2" s="88" customFormat="1" ht="39" customHeight="1">
      <c r="A11" s="201" t="s">
        <v>61</v>
      </c>
      <c r="B11" s="202">
        <v>300</v>
      </c>
    </row>
    <row r="12" spans="1:2" s="87" customFormat="1" ht="39" customHeight="1">
      <c r="A12" s="168" t="s">
        <v>940</v>
      </c>
      <c r="B12" s="218">
        <v>100000</v>
      </c>
    </row>
    <row r="13" spans="1:2" s="87" customFormat="1" ht="39" customHeight="1">
      <c r="A13" s="222" t="s">
        <v>67</v>
      </c>
      <c r="B13" s="223">
        <f>SUM(B5,B12)</f>
        <v>341012</v>
      </c>
    </row>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sheetData>
  <sheetProtection/>
  <mergeCells count="1">
    <mergeCell ref="A2:B2"/>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C36"/>
  <sheetViews>
    <sheetView workbookViewId="0" topLeftCell="A19">
      <selection activeCell="H14" sqref="H14"/>
    </sheetView>
  </sheetViews>
  <sheetFormatPr defaultColWidth="7.00390625" defaultRowHeight="15"/>
  <cols>
    <col min="1" max="1" width="14.421875" style="88" customWidth="1"/>
    <col min="2" max="2" width="46.57421875" style="87" customWidth="1"/>
    <col min="3" max="3" width="13.00390625" style="89" customWidth="1"/>
    <col min="4" max="16384" width="7.00390625" style="90" customWidth="1"/>
  </cols>
  <sheetData>
    <row r="1" ht="20.25" customHeight="1">
      <c r="A1" s="91" t="s">
        <v>941</v>
      </c>
    </row>
    <row r="2" spans="1:3" ht="22.5">
      <c r="A2" s="92" t="s">
        <v>942</v>
      </c>
      <c r="B2" s="93"/>
      <c r="C2" s="94"/>
    </row>
    <row r="3" spans="1:3" s="87" customFormat="1" ht="15">
      <c r="A3" s="88"/>
      <c r="C3" s="95" t="s">
        <v>34</v>
      </c>
    </row>
    <row r="4" spans="1:3" s="184" customFormat="1" ht="19.5" customHeight="1">
      <c r="A4" s="145" t="s">
        <v>881</v>
      </c>
      <c r="B4" s="189" t="s">
        <v>882</v>
      </c>
      <c r="C4" s="190" t="s">
        <v>883</v>
      </c>
    </row>
    <row r="5" spans="1:3" s="184" customFormat="1" ht="19.5" customHeight="1">
      <c r="A5" s="145"/>
      <c r="B5" s="191" t="s">
        <v>943</v>
      </c>
      <c r="C5" s="192">
        <f>SUM(C6,C8,C10,C19,C21:C22,C24,C26,C31,C34)</f>
        <v>241012</v>
      </c>
    </row>
    <row r="6" spans="1:3" s="185" customFormat="1" ht="38.25" customHeight="1">
      <c r="A6" s="193">
        <v>20707</v>
      </c>
      <c r="B6" s="194" t="s">
        <v>944</v>
      </c>
      <c r="C6" s="195">
        <v>13</v>
      </c>
    </row>
    <row r="7" spans="1:3" s="184" customFormat="1" ht="19.5" customHeight="1">
      <c r="A7" s="196">
        <v>2070702</v>
      </c>
      <c r="B7" s="197" t="s">
        <v>945</v>
      </c>
      <c r="C7" s="198">
        <v>13</v>
      </c>
    </row>
    <row r="8" spans="1:3" s="185" customFormat="1" ht="19.5" customHeight="1">
      <c r="A8" s="193">
        <v>20823</v>
      </c>
      <c r="B8" s="194" t="s">
        <v>946</v>
      </c>
      <c r="C8" s="195">
        <v>3</v>
      </c>
    </row>
    <row r="9" spans="1:3" s="184" customFormat="1" ht="19.5" customHeight="1">
      <c r="A9" s="196">
        <v>2082301</v>
      </c>
      <c r="B9" s="197" t="s">
        <v>947</v>
      </c>
      <c r="C9" s="198">
        <v>3</v>
      </c>
    </row>
    <row r="10" spans="1:3" s="88" customFormat="1" ht="19.5" customHeight="1">
      <c r="A10" s="99">
        <v>21208</v>
      </c>
      <c r="B10" s="199" t="s">
        <v>948</v>
      </c>
      <c r="C10" s="200">
        <f>SUM(C11:C18)</f>
        <v>165448</v>
      </c>
    </row>
    <row r="11" spans="1:3" s="186" customFormat="1" ht="19.5" customHeight="1">
      <c r="A11" s="196">
        <v>2120801</v>
      </c>
      <c r="B11" s="201" t="s">
        <v>949</v>
      </c>
      <c r="C11" s="202">
        <v>59948</v>
      </c>
    </row>
    <row r="12" spans="1:3" s="187" customFormat="1" ht="19.5" customHeight="1">
      <c r="A12" s="196">
        <v>2120802</v>
      </c>
      <c r="B12" s="201" t="s">
        <v>950</v>
      </c>
      <c r="C12" s="202">
        <v>30000</v>
      </c>
    </row>
    <row r="13" spans="1:3" s="87" customFormat="1" ht="19.5" customHeight="1">
      <c r="A13" s="196">
        <v>2120803</v>
      </c>
      <c r="B13" s="201" t="s">
        <v>951</v>
      </c>
      <c r="C13" s="202">
        <v>25000</v>
      </c>
    </row>
    <row r="14" spans="1:3" s="87" customFormat="1" ht="19.5" customHeight="1">
      <c r="A14" s="196">
        <v>2120804</v>
      </c>
      <c r="B14" s="201" t="s">
        <v>952</v>
      </c>
      <c r="C14" s="202">
        <v>20000</v>
      </c>
    </row>
    <row r="15" spans="1:3" s="87" customFormat="1" ht="19.5" customHeight="1">
      <c r="A15" s="196">
        <v>2120805</v>
      </c>
      <c r="B15" s="201" t="s">
        <v>953</v>
      </c>
      <c r="C15" s="202">
        <v>10000</v>
      </c>
    </row>
    <row r="16" spans="1:3" s="87" customFormat="1" ht="19.5" customHeight="1">
      <c r="A16" s="196">
        <v>2120806</v>
      </c>
      <c r="B16" s="203" t="s">
        <v>954</v>
      </c>
      <c r="C16" s="202">
        <v>2000</v>
      </c>
    </row>
    <row r="17" spans="1:3" s="87" customFormat="1" ht="19.5" customHeight="1">
      <c r="A17" s="196">
        <v>2120807</v>
      </c>
      <c r="B17" s="201" t="s">
        <v>955</v>
      </c>
      <c r="C17" s="202">
        <v>13500</v>
      </c>
    </row>
    <row r="18" spans="1:3" s="87" customFormat="1" ht="19.5" customHeight="1">
      <c r="A18" s="196">
        <v>2120899</v>
      </c>
      <c r="B18" s="201" t="s">
        <v>956</v>
      </c>
      <c r="C18" s="202">
        <v>5000</v>
      </c>
    </row>
    <row r="19" spans="1:3" s="87" customFormat="1" ht="19.5" customHeight="1">
      <c r="A19" s="99">
        <v>21210</v>
      </c>
      <c r="B19" s="204" t="s">
        <v>957</v>
      </c>
      <c r="C19" s="200">
        <f>SUM(C20)</f>
        <v>27000</v>
      </c>
    </row>
    <row r="20" spans="1:3" s="87" customFormat="1" ht="19.5" customHeight="1">
      <c r="A20" s="196">
        <v>2121001</v>
      </c>
      <c r="B20" s="201" t="s">
        <v>949</v>
      </c>
      <c r="C20" s="202">
        <v>27000</v>
      </c>
    </row>
    <row r="21" spans="1:3" s="87" customFormat="1" ht="19.5" customHeight="1">
      <c r="A21" s="99">
        <v>21211</v>
      </c>
      <c r="B21" s="204" t="s">
        <v>958</v>
      </c>
      <c r="C21" s="200">
        <v>100</v>
      </c>
    </row>
    <row r="22" spans="1:3" s="87" customFormat="1" ht="19.5" customHeight="1">
      <c r="A22" s="99">
        <v>21213</v>
      </c>
      <c r="B22" s="204" t="s">
        <v>959</v>
      </c>
      <c r="C22" s="205">
        <v>2000</v>
      </c>
    </row>
    <row r="23" spans="1:3" s="87" customFormat="1" ht="19.5" customHeight="1">
      <c r="A23" s="196">
        <v>2121301</v>
      </c>
      <c r="B23" s="203" t="s">
        <v>960</v>
      </c>
      <c r="C23" s="206">
        <v>2000</v>
      </c>
    </row>
    <row r="24" spans="1:3" s="87" customFormat="1" ht="19.5" customHeight="1">
      <c r="A24" s="99">
        <v>22904</v>
      </c>
      <c r="B24" s="204" t="s">
        <v>961</v>
      </c>
      <c r="C24" s="207">
        <v>37735</v>
      </c>
    </row>
    <row r="25" spans="1:3" s="87" customFormat="1" ht="19.5" customHeight="1">
      <c r="A25" s="208">
        <v>2296002</v>
      </c>
      <c r="B25" s="209" t="s">
        <v>962</v>
      </c>
      <c r="C25" s="210">
        <v>37735</v>
      </c>
    </row>
    <row r="26" spans="1:3" s="188" customFormat="1" ht="19.5" customHeight="1">
      <c r="A26" s="99">
        <v>22960</v>
      </c>
      <c r="B26" s="204" t="s">
        <v>963</v>
      </c>
      <c r="C26" s="200">
        <f>SUM(C27:C30)</f>
        <v>2633</v>
      </c>
    </row>
    <row r="27" spans="1:3" s="87" customFormat="1" ht="19.5" customHeight="1">
      <c r="A27" s="208">
        <v>2296002</v>
      </c>
      <c r="B27" s="209" t="s">
        <v>964</v>
      </c>
      <c r="C27" s="211">
        <f>2581-1000</f>
        <v>1581</v>
      </c>
    </row>
    <row r="28" spans="1:3" s="87" customFormat="1" ht="19.5" customHeight="1">
      <c r="A28" s="208">
        <v>2296004</v>
      </c>
      <c r="B28" s="212" t="s">
        <v>965</v>
      </c>
      <c r="C28" s="211">
        <f>22+1000</f>
        <v>1022</v>
      </c>
    </row>
    <row r="29" spans="1:3" s="87" customFormat="1" ht="19.5" customHeight="1">
      <c r="A29" s="208">
        <v>2296006</v>
      </c>
      <c r="B29" s="212" t="s">
        <v>966</v>
      </c>
      <c r="C29" s="211">
        <v>15</v>
      </c>
    </row>
    <row r="30" spans="1:3" s="87" customFormat="1" ht="19.5" customHeight="1">
      <c r="A30" s="208" t="s">
        <v>967</v>
      </c>
      <c r="B30" s="212" t="s">
        <v>968</v>
      </c>
      <c r="C30" s="211">
        <v>15</v>
      </c>
    </row>
    <row r="31" spans="1:3" s="188" customFormat="1" ht="19.5" customHeight="1">
      <c r="A31" s="99">
        <v>23204</v>
      </c>
      <c r="B31" s="204" t="s">
        <v>969</v>
      </c>
      <c r="C31" s="200">
        <f>SUM(C32)</f>
        <v>5780</v>
      </c>
    </row>
    <row r="32" spans="1:3" s="87" customFormat="1" ht="19.5" customHeight="1">
      <c r="A32" s="208" t="s">
        <v>970</v>
      </c>
      <c r="B32" s="212" t="s">
        <v>971</v>
      </c>
      <c r="C32" s="211">
        <v>5780</v>
      </c>
    </row>
    <row r="33" spans="1:3" s="87" customFormat="1" ht="19.5" customHeight="1">
      <c r="A33" s="99">
        <v>23304</v>
      </c>
      <c r="B33" s="204" t="s">
        <v>972</v>
      </c>
      <c r="C33" s="213">
        <f>SUM(C34)</f>
        <v>300</v>
      </c>
    </row>
    <row r="34" spans="1:3" s="87" customFormat="1" ht="19.5" customHeight="1">
      <c r="A34" s="208" t="s">
        <v>973</v>
      </c>
      <c r="B34" s="212" t="s">
        <v>974</v>
      </c>
      <c r="C34" s="211">
        <v>300</v>
      </c>
    </row>
    <row r="35" spans="1:3" s="87" customFormat="1" ht="19.5" customHeight="1">
      <c r="A35" s="99" t="s">
        <v>975</v>
      </c>
      <c r="B35" s="204" t="s">
        <v>940</v>
      </c>
      <c r="C35" s="214">
        <v>100000</v>
      </c>
    </row>
    <row r="36" spans="1:3" s="87" customFormat="1" ht="19.5" customHeight="1">
      <c r="A36" s="215" t="s">
        <v>67</v>
      </c>
      <c r="B36" s="216"/>
      <c r="C36" s="214">
        <f>SUM(C5,C35)</f>
        <v>341012</v>
      </c>
    </row>
    <row r="37" ht="19.5" customHeight="1"/>
    <row r="38" ht="19.5" customHeight="1"/>
    <row r="39" ht="19.5" customHeight="1"/>
    <row r="40" ht="19.5" customHeight="1"/>
    <row r="41" ht="19.5" customHeight="1"/>
    <row r="42" ht="19.5" customHeight="1"/>
    <row r="43" ht="19.5" customHeight="1"/>
    <row r="44" ht="19.5" customHeight="1"/>
  </sheetData>
  <sheetProtection/>
  <mergeCells count="2">
    <mergeCell ref="A2:C2"/>
    <mergeCell ref="A36:B36"/>
  </mergeCells>
  <printOptions horizontalCentered="1"/>
  <pageMargins left="0.7480314960629921" right="0.7480314960629921" top="0.9842519685039371" bottom="0.9842519685039371" header="0.5118110236220472" footer="0.5118110236220472"/>
  <pageSetup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2006-09-16T00:00:00Z</dcterms:created>
  <dcterms:modified xsi:type="dcterms:W3CDTF">2023-10-11T02:19:36Z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5D74278EB37640B49B68CACEB92E2C0C</vt:lpwstr>
  </property>
  <property fmtid="{D5CDD505-2E9C-101B-9397-08002B2CF9AE}" pid="4" name="KSOProductBuildV">
    <vt:lpwstr>2052-11.8.2.11542</vt:lpwstr>
  </property>
</Properties>
</file>